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rchives\1-Nicsa service site\Website\02-nicsa website\Content -NICSA\download page\"/>
    </mc:Choice>
  </mc:AlternateContent>
  <bookViews>
    <workbookView xWindow="0" yWindow="0" windowWidth="28800" windowHeight="12330"/>
  </bookViews>
  <sheets>
    <sheet name="Panel Power CAL" sheetId="3" r:id="rId1"/>
    <sheet name="CAL" sheetId="1" state="hidden" r:id="rId2"/>
  </sheets>
  <definedNames>
    <definedName name="_xlnm.Print_Area" localSheetId="0">'Panel Power CAL'!$B$2:$Q$85</definedName>
    <definedName name="_xlnm.Print_Titles" localSheetId="0">'Panel Power CAL'!$B:$Q,'Panel Power CAL'!$2:$8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3" i="1" l="1"/>
  <c r="T121" i="1"/>
  <c r="A91" i="1" l="1"/>
  <c r="B91" i="1"/>
  <c r="C91" i="1"/>
  <c r="D91" i="1"/>
  <c r="E91" i="1"/>
  <c r="A92" i="1"/>
  <c r="B92" i="1"/>
  <c r="C92" i="1"/>
  <c r="D92" i="1"/>
  <c r="E92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6" i="1"/>
  <c r="B96" i="1"/>
  <c r="C96" i="1"/>
  <c r="D96" i="1"/>
  <c r="E96" i="1"/>
  <c r="A97" i="1"/>
  <c r="B97" i="1"/>
  <c r="C97" i="1"/>
  <c r="D97" i="1"/>
  <c r="E97" i="1"/>
  <c r="A98" i="1"/>
  <c r="B98" i="1"/>
  <c r="C98" i="1"/>
  <c r="D98" i="1"/>
  <c r="E98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2" i="1"/>
  <c r="B102" i="1"/>
  <c r="C102" i="1"/>
  <c r="D102" i="1"/>
  <c r="E102" i="1"/>
  <c r="A103" i="1"/>
  <c r="B103" i="1"/>
  <c r="C103" i="1"/>
  <c r="D103" i="1"/>
  <c r="E103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2" i="1"/>
  <c r="B112" i="1"/>
  <c r="C112" i="1"/>
  <c r="D112" i="1"/>
  <c r="E112" i="1"/>
  <c r="A113" i="1"/>
  <c r="B113" i="1"/>
  <c r="C113" i="1"/>
  <c r="D113" i="1"/>
  <c r="E113" i="1"/>
  <c r="A45" i="1"/>
  <c r="B45" i="1"/>
  <c r="C45" i="1"/>
  <c r="D45" i="1"/>
  <c r="E45" i="1"/>
  <c r="A46" i="1"/>
  <c r="B46" i="1"/>
  <c r="C46" i="1"/>
  <c r="D46" i="1"/>
  <c r="E46" i="1"/>
  <c r="A47" i="1"/>
  <c r="B47" i="1"/>
  <c r="C47" i="1"/>
  <c r="D47" i="1"/>
  <c r="E47" i="1"/>
  <c r="A48" i="1"/>
  <c r="B48" i="1"/>
  <c r="C48" i="1"/>
  <c r="D48" i="1"/>
  <c r="E48" i="1"/>
  <c r="A49" i="1"/>
  <c r="B49" i="1"/>
  <c r="C49" i="1"/>
  <c r="D49" i="1"/>
  <c r="E49" i="1"/>
  <c r="A50" i="1"/>
  <c r="B50" i="1"/>
  <c r="C50" i="1"/>
  <c r="D50" i="1"/>
  <c r="E50" i="1"/>
  <c r="A51" i="1"/>
  <c r="B51" i="1"/>
  <c r="C51" i="1"/>
  <c r="D51" i="1"/>
  <c r="E51" i="1"/>
  <c r="A52" i="1"/>
  <c r="B52" i="1"/>
  <c r="C52" i="1"/>
  <c r="D52" i="1"/>
  <c r="E52" i="1"/>
  <c r="A53" i="1"/>
  <c r="B53" i="1"/>
  <c r="C53" i="1"/>
  <c r="D53" i="1"/>
  <c r="E53" i="1"/>
  <c r="A54" i="1"/>
  <c r="B54" i="1"/>
  <c r="C54" i="1"/>
  <c r="D54" i="1"/>
  <c r="E54" i="1"/>
  <c r="A55" i="1"/>
  <c r="B55" i="1"/>
  <c r="C55" i="1"/>
  <c r="D55" i="1"/>
  <c r="E55" i="1"/>
  <c r="A56" i="1"/>
  <c r="B56" i="1"/>
  <c r="C56" i="1"/>
  <c r="D56" i="1"/>
  <c r="E56" i="1"/>
  <c r="A57" i="1"/>
  <c r="B57" i="1"/>
  <c r="C57" i="1"/>
  <c r="D57" i="1"/>
  <c r="E57" i="1"/>
  <c r="A58" i="1"/>
  <c r="B58" i="1"/>
  <c r="C58" i="1"/>
  <c r="D58" i="1"/>
  <c r="E58" i="1"/>
  <c r="A59" i="1"/>
  <c r="B59" i="1"/>
  <c r="C59" i="1"/>
  <c r="D59" i="1"/>
  <c r="E59" i="1"/>
  <c r="A60" i="1"/>
  <c r="B60" i="1"/>
  <c r="C60" i="1"/>
  <c r="D60" i="1"/>
  <c r="E60" i="1"/>
  <c r="A61" i="1"/>
  <c r="B61" i="1"/>
  <c r="C61" i="1"/>
  <c r="D61" i="1"/>
  <c r="E61" i="1"/>
  <c r="A62" i="1"/>
  <c r="B62" i="1"/>
  <c r="C62" i="1"/>
  <c r="D62" i="1"/>
  <c r="E62" i="1"/>
  <c r="A63" i="1"/>
  <c r="B63" i="1"/>
  <c r="C63" i="1"/>
  <c r="D63" i="1"/>
  <c r="E63" i="1"/>
  <c r="A64" i="1"/>
  <c r="B64" i="1"/>
  <c r="C64" i="1"/>
  <c r="D64" i="1"/>
  <c r="E64" i="1"/>
  <c r="A65" i="1"/>
  <c r="B65" i="1"/>
  <c r="C65" i="1"/>
  <c r="D65" i="1"/>
  <c r="E65" i="1"/>
  <c r="A66" i="1"/>
  <c r="B66" i="1"/>
  <c r="C66" i="1"/>
  <c r="D66" i="1"/>
  <c r="E66" i="1"/>
  <c r="A67" i="1"/>
  <c r="B67" i="1"/>
  <c r="C67" i="1"/>
  <c r="D67" i="1"/>
  <c r="E67" i="1"/>
  <c r="A68" i="1"/>
  <c r="B68" i="1"/>
  <c r="C68" i="1"/>
  <c r="D68" i="1"/>
  <c r="E68" i="1"/>
  <c r="A69" i="1"/>
  <c r="B69" i="1"/>
  <c r="C69" i="1"/>
  <c r="D69" i="1"/>
  <c r="E69" i="1"/>
  <c r="A70" i="1"/>
  <c r="B70" i="1"/>
  <c r="C70" i="1"/>
  <c r="D70" i="1"/>
  <c r="E70" i="1"/>
  <c r="A71" i="1"/>
  <c r="B71" i="1"/>
  <c r="C71" i="1"/>
  <c r="D71" i="1"/>
  <c r="E71" i="1"/>
  <c r="A72" i="1"/>
  <c r="B72" i="1"/>
  <c r="C72" i="1"/>
  <c r="D72" i="1"/>
  <c r="E72" i="1"/>
  <c r="A73" i="1"/>
  <c r="B73" i="1"/>
  <c r="C73" i="1"/>
  <c r="D73" i="1"/>
  <c r="E73" i="1"/>
  <c r="A74" i="1"/>
  <c r="B74" i="1"/>
  <c r="C74" i="1"/>
  <c r="D74" i="1"/>
  <c r="E74" i="1"/>
  <c r="A75" i="1"/>
  <c r="B75" i="1"/>
  <c r="C75" i="1"/>
  <c r="D75" i="1"/>
  <c r="E75" i="1"/>
  <c r="A76" i="1"/>
  <c r="B76" i="1"/>
  <c r="C76" i="1"/>
  <c r="D76" i="1"/>
  <c r="E76" i="1"/>
  <c r="A77" i="1"/>
  <c r="B77" i="1"/>
  <c r="C77" i="1"/>
  <c r="D77" i="1"/>
  <c r="E77" i="1"/>
  <c r="A78" i="1"/>
  <c r="B78" i="1"/>
  <c r="C78" i="1"/>
  <c r="D78" i="1"/>
  <c r="E78" i="1"/>
  <c r="A79" i="1"/>
  <c r="B79" i="1"/>
  <c r="C79" i="1"/>
  <c r="D79" i="1"/>
  <c r="E79" i="1"/>
  <c r="A80" i="1"/>
  <c r="B80" i="1"/>
  <c r="C80" i="1"/>
  <c r="D80" i="1"/>
  <c r="E80" i="1"/>
  <c r="A81" i="1"/>
  <c r="B81" i="1"/>
  <c r="C81" i="1"/>
  <c r="D81" i="1"/>
  <c r="E81" i="1"/>
  <c r="A82" i="1"/>
  <c r="B82" i="1"/>
  <c r="C82" i="1"/>
  <c r="D82" i="1"/>
  <c r="E82" i="1"/>
  <c r="A83" i="1"/>
  <c r="B83" i="1"/>
  <c r="C83" i="1"/>
  <c r="D83" i="1"/>
  <c r="E83" i="1"/>
  <c r="A84" i="1"/>
  <c r="B84" i="1"/>
  <c r="C84" i="1"/>
  <c r="D84" i="1"/>
  <c r="E84" i="1"/>
  <c r="A85" i="1"/>
  <c r="B85" i="1"/>
  <c r="C85" i="1"/>
  <c r="D85" i="1"/>
  <c r="E85" i="1"/>
  <c r="A86" i="1"/>
  <c r="B86" i="1"/>
  <c r="C86" i="1"/>
  <c r="D86" i="1"/>
  <c r="E86" i="1"/>
  <c r="A87" i="1"/>
  <c r="B87" i="1"/>
  <c r="C87" i="1"/>
  <c r="D87" i="1"/>
  <c r="E87" i="1"/>
  <c r="A88" i="1"/>
  <c r="B88" i="1"/>
  <c r="C88" i="1"/>
  <c r="D88" i="1"/>
  <c r="E88" i="1"/>
  <c r="A89" i="1"/>
  <c r="B89" i="1"/>
  <c r="C89" i="1"/>
  <c r="D89" i="1"/>
  <c r="E89" i="1"/>
  <c r="A90" i="1"/>
  <c r="B90" i="1"/>
  <c r="C90" i="1"/>
  <c r="D90" i="1"/>
  <c r="E90" i="1"/>
  <c r="B44" i="1"/>
  <c r="C44" i="1"/>
  <c r="D44" i="1"/>
  <c r="E44" i="1"/>
  <c r="A44" i="1"/>
  <c r="E162" i="1" l="1"/>
  <c r="K162" i="1" s="1"/>
  <c r="M90" i="1"/>
  <c r="N55" i="3" s="1"/>
  <c r="N90" i="1"/>
  <c r="O55" i="3" s="1"/>
  <c r="R90" i="1"/>
  <c r="O90" i="1"/>
  <c r="E160" i="1"/>
  <c r="K160" i="1" s="1"/>
  <c r="M88" i="1"/>
  <c r="N53" i="3" s="1"/>
  <c r="N88" i="1"/>
  <c r="O53" i="3" s="1"/>
  <c r="R88" i="1"/>
  <c r="O88" i="1"/>
  <c r="E185" i="1"/>
  <c r="K185" i="1" s="1"/>
  <c r="L78" i="3" s="1"/>
  <c r="R113" i="1"/>
  <c r="O113" i="1"/>
  <c r="M113" i="1"/>
  <c r="N78" i="3" s="1"/>
  <c r="N113" i="1"/>
  <c r="O78" i="3" s="1"/>
  <c r="E183" i="1"/>
  <c r="K183" i="1" s="1"/>
  <c r="R111" i="1"/>
  <c r="O111" i="1"/>
  <c r="M111" i="1"/>
  <c r="N76" i="3" s="1"/>
  <c r="N111" i="1"/>
  <c r="O76" i="3" s="1"/>
  <c r="E181" i="1"/>
  <c r="K181" i="1" s="1"/>
  <c r="R109" i="1"/>
  <c r="O109" i="1"/>
  <c r="M109" i="1"/>
  <c r="N74" i="3" s="1"/>
  <c r="N109" i="1"/>
  <c r="O74" i="3" s="1"/>
  <c r="E179" i="1"/>
  <c r="K179" i="1" s="1"/>
  <c r="R107" i="1"/>
  <c r="O107" i="1"/>
  <c r="M107" i="1"/>
  <c r="N72" i="3" s="1"/>
  <c r="N107" i="1"/>
  <c r="O72" i="3" s="1"/>
  <c r="E177" i="1"/>
  <c r="I177" i="1" s="1"/>
  <c r="J70" i="3" s="1"/>
  <c r="I105" i="1" s="1"/>
  <c r="Q105" i="1" s="1"/>
  <c r="R105" i="1"/>
  <c r="O105" i="1"/>
  <c r="M105" i="1"/>
  <c r="N70" i="3" s="1"/>
  <c r="N105" i="1"/>
  <c r="O70" i="3" s="1"/>
  <c r="E175" i="1"/>
  <c r="H175" i="1" s="1"/>
  <c r="I68" i="3" s="1"/>
  <c r="H103" i="1" s="1"/>
  <c r="R103" i="1"/>
  <c r="O103" i="1"/>
  <c r="M103" i="1"/>
  <c r="N68" i="3" s="1"/>
  <c r="N103" i="1"/>
  <c r="O68" i="3" s="1"/>
  <c r="E173" i="1"/>
  <c r="F173" i="1" s="1"/>
  <c r="G66" i="3" s="1"/>
  <c r="F101" i="1" s="1"/>
  <c r="J173" i="1" s="1"/>
  <c r="K66" i="3" s="1"/>
  <c r="J101" i="1" s="1"/>
  <c r="R101" i="1"/>
  <c r="O101" i="1"/>
  <c r="M101" i="1"/>
  <c r="N66" i="3" s="1"/>
  <c r="N101" i="1"/>
  <c r="O66" i="3" s="1"/>
  <c r="E171" i="1"/>
  <c r="K171" i="1" s="1"/>
  <c r="R99" i="1"/>
  <c r="O99" i="1"/>
  <c r="M99" i="1"/>
  <c r="N64" i="3" s="1"/>
  <c r="N99" i="1"/>
  <c r="O64" i="3" s="1"/>
  <c r="E169" i="1"/>
  <c r="K169" i="1" s="1"/>
  <c r="R97" i="1"/>
  <c r="O97" i="1"/>
  <c r="M97" i="1"/>
  <c r="N62" i="3" s="1"/>
  <c r="N97" i="1"/>
  <c r="O62" i="3" s="1"/>
  <c r="E167" i="1"/>
  <c r="K167" i="1" s="1"/>
  <c r="R95" i="1"/>
  <c r="O95" i="1"/>
  <c r="M95" i="1"/>
  <c r="N60" i="3" s="1"/>
  <c r="N95" i="1"/>
  <c r="O60" i="3" s="1"/>
  <c r="E165" i="1"/>
  <c r="K165" i="1" s="1"/>
  <c r="R93" i="1"/>
  <c r="O93" i="1"/>
  <c r="M93" i="1"/>
  <c r="N58" i="3" s="1"/>
  <c r="N93" i="1"/>
  <c r="O58" i="3" s="1"/>
  <c r="E163" i="1"/>
  <c r="K163" i="1" s="1"/>
  <c r="R91" i="1"/>
  <c r="O91" i="1"/>
  <c r="M91" i="1"/>
  <c r="N56" i="3" s="1"/>
  <c r="N91" i="1"/>
  <c r="O56" i="3" s="1"/>
  <c r="R89" i="1"/>
  <c r="O89" i="1"/>
  <c r="M89" i="1"/>
  <c r="N54" i="3" s="1"/>
  <c r="N89" i="1"/>
  <c r="O54" i="3" s="1"/>
  <c r="E159" i="1"/>
  <c r="K159" i="1" s="1"/>
  <c r="R87" i="1"/>
  <c r="O87" i="1"/>
  <c r="M87" i="1"/>
  <c r="N52" i="3" s="1"/>
  <c r="N87" i="1"/>
  <c r="O52" i="3" s="1"/>
  <c r="M112" i="1"/>
  <c r="N77" i="3" s="1"/>
  <c r="R112" i="1"/>
  <c r="O112" i="1"/>
  <c r="N112" i="1"/>
  <c r="O77" i="3" s="1"/>
  <c r="M110" i="1"/>
  <c r="N75" i="3" s="1"/>
  <c r="R110" i="1"/>
  <c r="O110" i="1"/>
  <c r="N110" i="1"/>
  <c r="O75" i="3" s="1"/>
  <c r="M108" i="1"/>
  <c r="N73" i="3" s="1"/>
  <c r="R108" i="1"/>
  <c r="O108" i="1"/>
  <c r="N108" i="1"/>
  <c r="O73" i="3" s="1"/>
  <c r="M106" i="1"/>
  <c r="N71" i="3" s="1"/>
  <c r="R106" i="1"/>
  <c r="O106" i="1"/>
  <c r="N106" i="1"/>
  <c r="O71" i="3" s="1"/>
  <c r="M104" i="1"/>
  <c r="N69" i="3" s="1"/>
  <c r="R104" i="1"/>
  <c r="O104" i="1"/>
  <c r="N104" i="1"/>
  <c r="O69" i="3" s="1"/>
  <c r="M102" i="1"/>
  <c r="N67" i="3" s="1"/>
  <c r="N102" i="1"/>
  <c r="O67" i="3" s="1"/>
  <c r="R102" i="1"/>
  <c r="O102" i="1"/>
  <c r="M100" i="1"/>
  <c r="N65" i="3" s="1"/>
  <c r="N100" i="1"/>
  <c r="O65" i="3" s="1"/>
  <c r="R100" i="1"/>
  <c r="O100" i="1"/>
  <c r="M98" i="1"/>
  <c r="N63" i="3" s="1"/>
  <c r="N98" i="1"/>
  <c r="O63" i="3" s="1"/>
  <c r="R98" i="1"/>
  <c r="O98" i="1"/>
  <c r="M96" i="1"/>
  <c r="N61" i="3" s="1"/>
  <c r="N96" i="1"/>
  <c r="O61" i="3" s="1"/>
  <c r="R96" i="1"/>
  <c r="O96" i="1"/>
  <c r="M94" i="1"/>
  <c r="N59" i="3" s="1"/>
  <c r="N94" i="1"/>
  <c r="O59" i="3" s="1"/>
  <c r="R94" i="1"/>
  <c r="O94" i="1"/>
  <c r="M92" i="1"/>
  <c r="N57" i="3" s="1"/>
  <c r="N92" i="1"/>
  <c r="O57" i="3" s="1"/>
  <c r="R92" i="1"/>
  <c r="O92" i="1"/>
  <c r="R85" i="1"/>
  <c r="M85" i="1"/>
  <c r="N50" i="3" s="1"/>
  <c r="O85" i="1"/>
  <c r="N85" i="1"/>
  <c r="O50" i="3" s="1"/>
  <c r="R81" i="1"/>
  <c r="M81" i="1"/>
  <c r="N46" i="3" s="1"/>
  <c r="O81" i="1"/>
  <c r="N81" i="1"/>
  <c r="O46" i="3" s="1"/>
  <c r="R79" i="1"/>
  <c r="M79" i="1"/>
  <c r="N44" i="3" s="1"/>
  <c r="O79" i="1"/>
  <c r="N79" i="1"/>
  <c r="O44" i="3" s="1"/>
  <c r="E123" i="1"/>
  <c r="F123" i="1" s="1"/>
  <c r="E158" i="1"/>
  <c r="K158" i="1" s="1"/>
  <c r="R86" i="1"/>
  <c r="M86" i="1"/>
  <c r="N51" i="3" s="1"/>
  <c r="O86" i="1"/>
  <c r="N86" i="1"/>
  <c r="O51" i="3" s="1"/>
  <c r="R82" i="1"/>
  <c r="M82" i="1"/>
  <c r="N47" i="3" s="1"/>
  <c r="O82" i="1"/>
  <c r="N82" i="1"/>
  <c r="O47" i="3" s="1"/>
  <c r="R80" i="1"/>
  <c r="M80" i="1"/>
  <c r="N45" i="3" s="1"/>
  <c r="O80" i="1"/>
  <c r="N80" i="1"/>
  <c r="O45" i="3" s="1"/>
  <c r="R78" i="1"/>
  <c r="M78" i="1"/>
  <c r="N43" i="3" s="1"/>
  <c r="O78" i="1"/>
  <c r="N78" i="1"/>
  <c r="O43" i="3" s="1"/>
  <c r="E124" i="1"/>
  <c r="L124" i="1" s="1"/>
  <c r="E122" i="1"/>
  <c r="H122" i="1" s="1"/>
  <c r="I173" i="1"/>
  <c r="J66" i="3" s="1"/>
  <c r="I101" i="1" s="1"/>
  <c r="Q101" i="1" s="1"/>
  <c r="F159" i="1"/>
  <c r="G52" i="3" s="1"/>
  <c r="F87" i="1" s="1"/>
  <c r="J159" i="1" s="1"/>
  <c r="K52" i="3" s="1"/>
  <c r="J87" i="1" s="1"/>
  <c r="D114" i="1"/>
  <c r="B114" i="1"/>
  <c r="E157" i="1"/>
  <c r="K157" i="1" s="1"/>
  <c r="E155" i="1"/>
  <c r="E153" i="1"/>
  <c r="K153" i="1" s="1"/>
  <c r="E151" i="1"/>
  <c r="K151" i="1" s="1"/>
  <c r="E149" i="1"/>
  <c r="L149" i="1" s="1"/>
  <c r="M42" i="3" s="1"/>
  <c r="L77" i="1" s="1"/>
  <c r="P77" i="1" s="1"/>
  <c r="E147" i="1"/>
  <c r="E145" i="1"/>
  <c r="L145" i="1" s="1"/>
  <c r="M38" i="3" s="1"/>
  <c r="L73" i="1" s="1"/>
  <c r="P73" i="1" s="1"/>
  <c r="E143" i="1"/>
  <c r="E141" i="1"/>
  <c r="I141" i="1" s="1"/>
  <c r="J34" i="3" s="1"/>
  <c r="I69" i="1" s="1"/>
  <c r="Q69" i="1" s="1"/>
  <c r="E139" i="1"/>
  <c r="E137" i="1"/>
  <c r="L137" i="1" s="1"/>
  <c r="M30" i="3" s="1"/>
  <c r="L65" i="1" s="1"/>
  <c r="P65" i="1" s="1"/>
  <c r="E135" i="1"/>
  <c r="E133" i="1"/>
  <c r="H133" i="1" s="1"/>
  <c r="I26" i="3" s="1"/>
  <c r="H61" i="1" s="1"/>
  <c r="M61" i="1" s="1"/>
  <c r="E131" i="1"/>
  <c r="E129" i="1"/>
  <c r="F129" i="1" s="1"/>
  <c r="G22" i="3" s="1"/>
  <c r="F57" i="1" s="1"/>
  <c r="J129" i="1" s="1"/>
  <c r="K22" i="3" s="1"/>
  <c r="J57" i="1" s="1"/>
  <c r="E127" i="1"/>
  <c r="E125" i="1"/>
  <c r="H125" i="1" s="1"/>
  <c r="E161" i="1"/>
  <c r="K161" i="1" s="1"/>
  <c r="E121" i="1"/>
  <c r="L121" i="1" s="1"/>
  <c r="E119" i="1"/>
  <c r="E117" i="1"/>
  <c r="L117" i="1" s="1"/>
  <c r="E184" i="1"/>
  <c r="K184" i="1" s="1"/>
  <c r="E182" i="1"/>
  <c r="K182" i="1" s="1"/>
  <c r="E180" i="1"/>
  <c r="E178" i="1"/>
  <c r="K178" i="1" s="1"/>
  <c r="E176" i="1"/>
  <c r="E174" i="1"/>
  <c r="L174" i="1" s="1"/>
  <c r="M67" i="3" s="1"/>
  <c r="L102" i="1" s="1"/>
  <c r="P102" i="1" s="1"/>
  <c r="E172" i="1"/>
  <c r="L172" i="1" s="1"/>
  <c r="M65" i="3" s="1"/>
  <c r="L100" i="1" s="1"/>
  <c r="P100" i="1" s="1"/>
  <c r="E170" i="1"/>
  <c r="K170" i="1" s="1"/>
  <c r="E168" i="1"/>
  <c r="K168" i="1" s="1"/>
  <c r="E166" i="1"/>
  <c r="K166" i="1" s="1"/>
  <c r="E164" i="1"/>
  <c r="E116" i="1"/>
  <c r="H116" i="1" s="1"/>
  <c r="I9" i="3" s="1"/>
  <c r="H44" i="1" s="1"/>
  <c r="M44" i="1" s="1"/>
  <c r="E114" i="1"/>
  <c r="C114" i="1"/>
  <c r="E156" i="1"/>
  <c r="H156" i="1" s="1"/>
  <c r="I49" i="3" s="1"/>
  <c r="H84" i="1" s="1"/>
  <c r="M84" i="1" s="1"/>
  <c r="N49" i="3" s="1"/>
  <c r="E154" i="1"/>
  <c r="K154" i="1" s="1"/>
  <c r="E152" i="1"/>
  <c r="K152" i="1" s="1"/>
  <c r="E150" i="1"/>
  <c r="K150" i="1" s="1"/>
  <c r="E148" i="1"/>
  <c r="E146" i="1"/>
  <c r="L146" i="1" s="1"/>
  <c r="M39" i="3" s="1"/>
  <c r="L74" i="1" s="1"/>
  <c r="P74" i="1" s="1"/>
  <c r="E144" i="1"/>
  <c r="E142" i="1"/>
  <c r="I142" i="1" s="1"/>
  <c r="J35" i="3" s="1"/>
  <c r="I70" i="1" s="1"/>
  <c r="Q70" i="1" s="1"/>
  <c r="E140" i="1"/>
  <c r="E138" i="1"/>
  <c r="H138" i="1" s="1"/>
  <c r="I31" i="3" s="1"/>
  <c r="H66" i="1" s="1"/>
  <c r="M66" i="1" s="1"/>
  <c r="E136" i="1"/>
  <c r="E134" i="1"/>
  <c r="G134" i="1" s="1"/>
  <c r="H27" i="3" s="1"/>
  <c r="G62" i="1" s="1"/>
  <c r="E132" i="1"/>
  <c r="E130" i="1"/>
  <c r="F130" i="1" s="1"/>
  <c r="G23" i="3" s="1"/>
  <c r="F58" i="1" s="1"/>
  <c r="E128" i="1"/>
  <c r="E126" i="1"/>
  <c r="I126" i="1" s="1"/>
  <c r="J19" i="3" s="1"/>
  <c r="I54" i="1" s="1"/>
  <c r="Q54" i="1" s="1"/>
  <c r="E120" i="1"/>
  <c r="F120" i="1" s="1"/>
  <c r="G13" i="3" s="1"/>
  <c r="E118" i="1"/>
  <c r="H181" i="1"/>
  <c r="I74" i="3" s="1"/>
  <c r="H109" i="1" s="1"/>
  <c r="F171" i="1"/>
  <c r="G64" i="3" s="1"/>
  <c r="F99" i="1" s="1"/>
  <c r="J171" i="1" s="1"/>
  <c r="K64" i="3" s="1"/>
  <c r="J99" i="1" s="1"/>
  <c r="H165" i="1"/>
  <c r="I58" i="3" s="1"/>
  <c r="H93" i="1" s="1"/>
  <c r="F181" i="1"/>
  <c r="G74" i="3" s="1"/>
  <c r="F109" i="1" s="1"/>
  <c r="F165" i="1"/>
  <c r="G58" i="3" s="1"/>
  <c r="F93" i="1" s="1"/>
  <c r="J165" i="1" s="1"/>
  <c r="K58" i="3" s="1"/>
  <c r="J93" i="1" s="1"/>
  <c r="H162" i="1"/>
  <c r="I55" i="3" s="1"/>
  <c r="H90" i="1" s="1"/>
  <c r="G162" i="1"/>
  <c r="H55" i="3" s="1"/>
  <c r="G90" i="1" s="1"/>
  <c r="H158" i="1"/>
  <c r="I51" i="3" s="1"/>
  <c r="H86" i="1" s="1"/>
  <c r="G158" i="1"/>
  <c r="I140" i="1"/>
  <c r="J33" i="3" s="1"/>
  <c r="I68" i="1" s="1"/>
  <c r="Q68" i="1" s="1"/>
  <c r="I162" i="1"/>
  <c r="J55" i="3" s="1"/>
  <c r="I90" i="1" s="1"/>
  <c r="Q90" i="1" s="1"/>
  <c r="H159" i="1"/>
  <c r="I52" i="3" s="1"/>
  <c r="H87" i="1" s="1"/>
  <c r="I185" i="1"/>
  <c r="G185" i="1"/>
  <c r="L177" i="1"/>
  <c r="M70" i="3" s="1"/>
  <c r="L105" i="1" s="1"/>
  <c r="P105" i="1" s="1"/>
  <c r="I169" i="1"/>
  <c r="J62" i="3" s="1"/>
  <c r="I97" i="1" s="1"/>
  <c r="Q97" i="1" s="1"/>
  <c r="G169" i="1"/>
  <c r="H62" i="3" s="1"/>
  <c r="G97" i="1" s="1"/>
  <c r="F177" i="1"/>
  <c r="G70" i="3" s="1"/>
  <c r="F105" i="1" s="1"/>
  <c r="J177" i="1" s="1"/>
  <c r="K70" i="3" s="1"/>
  <c r="J105" i="1" s="1"/>
  <c r="G159" i="1"/>
  <c r="H177" i="1"/>
  <c r="I70" i="3" s="1"/>
  <c r="H105" i="1" s="1"/>
  <c r="I158" i="1"/>
  <c r="J51" i="3" s="1"/>
  <c r="I86" i="1" s="1"/>
  <c r="Q86" i="1" s="1"/>
  <c r="G173" i="1"/>
  <c r="L181" i="1"/>
  <c r="M74" i="3" s="1"/>
  <c r="L109" i="1" s="1"/>
  <c r="P109" i="1" s="1"/>
  <c r="L173" i="1"/>
  <c r="M66" i="3" s="1"/>
  <c r="L101" i="1" s="1"/>
  <c r="P101" i="1" s="1"/>
  <c r="L165" i="1"/>
  <c r="M58" i="3" s="1"/>
  <c r="L93" i="1" s="1"/>
  <c r="P93" i="1" s="1"/>
  <c r="I122" i="1"/>
  <c r="L122" i="1"/>
  <c r="L120" i="1"/>
  <c r="M13" i="3" s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51" i="1"/>
  <c r="S28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7" i="1"/>
  <c r="F122" i="1" l="1"/>
  <c r="G122" i="1"/>
  <c r="H15" i="3" s="1"/>
  <c r="G50" i="1" s="1"/>
  <c r="H163" i="1"/>
  <c r="I56" i="3" s="1"/>
  <c r="H91" i="1" s="1"/>
  <c r="H171" i="1"/>
  <c r="I64" i="3" s="1"/>
  <c r="H99" i="1" s="1"/>
  <c r="H179" i="1"/>
  <c r="I72" i="3" s="1"/>
  <c r="H107" i="1" s="1"/>
  <c r="L183" i="1"/>
  <c r="M76" i="3" s="1"/>
  <c r="L111" i="1" s="1"/>
  <c r="P111" i="1" s="1"/>
  <c r="G165" i="1"/>
  <c r="H58" i="3" s="1"/>
  <c r="G93" i="1" s="1"/>
  <c r="G181" i="1"/>
  <c r="H74" i="3" s="1"/>
  <c r="G109" i="1" s="1"/>
  <c r="H169" i="1"/>
  <c r="I62" i="3" s="1"/>
  <c r="H97" i="1" s="1"/>
  <c r="H185" i="1"/>
  <c r="I78" i="3" s="1"/>
  <c r="H113" i="1" s="1"/>
  <c r="F169" i="1"/>
  <c r="G62" i="3" s="1"/>
  <c r="F97" i="1" s="1"/>
  <c r="J169" i="1" s="1"/>
  <c r="K62" i="3" s="1"/>
  <c r="J97" i="1" s="1"/>
  <c r="F185" i="1"/>
  <c r="G78" i="3" s="1"/>
  <c r="F113" i="1" s="1"/>
  <c r="J185" i="1" s="1"/>
  <c r="L169" i="1"/>
  <c r="M62" i="3" s="1"/>
  <c r="L97" i="1" s="1"/>
  <c r="P97" i="1" s="1"/>
  <c r="G177" i="1"/>
  <c r="H70" i="3" s="1"/>
  <c r="G105" i="1" s="1"/>
  <c r="K177" i="1" s="1"/>
  <c r="L70" i="3" s="1"/>
  <c r="K105" i="1" s="1"/>
  <c r="L185" i="1"/>
  <c r="M78" i="3" s="1"/>
  <c r="L113" i="1" s="1"/>
  <c r="P113" i="1" s="1"/>
  <c r="I159" i="1"/>
  <c r="J52" i="3" s="1"/>
  <c r="I87" i="1" s="1"/>
  <c r="Q87" i="1" s="1"/>
  <c r="F158" i="1"/>
  <c r="G51" i="3" s="1"/>
  <c r="F86" i="1" s="1"/>
  <c r="L158" i="1"/>
  <c r="M51" i="3" s="1"/>
  <c r="L86" i="1" s="1"/>
  <c r="P86" i="1" s="1"/>
  <c r="F162" i="1"/>
  <c r="G55" i="3" s="1"/>
  <c r="F90" i="1" s="1"/>
  <c r="L162" i="1"/>
  <c r="M55" i="3" s="1"/>
  <c r="L90" i="1" s="1"/>
  <c r="P90" i="1" s="1"/>
  <c r="H173" i="1"/>
  <c r="I66" i="3" s="1"/>
  <c r="H101" i="1" s="1"/>
  <c r="L159" i="1"/>
  <c r="M52" i="3" s="1"/>
  <c r="L87" i="1" s="1"/>
  <c r="P87" i="1" s="1"/>
  <c r="I165" i="1"/>
  <c r="J58" i="3" s="1"/>
  <c r="I93" i="1" s="1"/>
  <c r="Q93" i="1" s="1"/>
  <c r="I181" i="1"/>
  <c r="J74" i="3" s="1"/>
  <c r="I109" i="1" s="1"/>
  <c r="Q109" i="1" s="1"/>
  <c r="H78" i="3"/>
  <c r="G113" i="1" s="1"/>
  <c r="J78" i="3"/>
  <c r="I113" i="1" s="1"/>
  <c r="Q113" i="1" s="1"/>
  <c r="I171" i="1"/>
  <c r="J64" i="3" s="1"/>
  <c r="I99" i="1" s="1"/>
  <c r="Q99" i="1" s="1"/>
  <c r="F145" i="1"/>
  <c r="G38" i="3" s="1"/>
  <c r="F73" i="1" s="1"/>
  <c r="I175" i="1"/>
  <c r="J68" i="3" s="1"/>
  <c r="I103" i="1" s="1"/>
  <c r="Q103" i="1" s="1"/>
  <c r="M15" i="3"/>
  <c r="L50" i="1" s="1"/>
  <c r="P50" i="1" s="1"/>
  <c r="J15" i="3"/>
  <c r="I50" i="1" s="1"/>
  <c r="Q50" i="1" s="1"/>
  <c r="M14" i="3"/>
  <c r="L49" i="1" s="1"/>
  <c r="P49" i="1" s="1"/>
  <c r="I18" i="3"/>
  <c r="H53" i="1" s="1"/>
  <c r="M53" i="1" s="1"/>
  <c r="N18" i="3" s="1"/>
  <c r="M17" i="3"/>
  <c r="L52" i="1" s="1"/>
  <c r="P52" i="1" s="1"/>
  <c r="G16" i="3"/>
  <c r="F51" i="1" s="1"/>
  <c r="J123" i="1" s="1"/>
  <c r="G15" i="3"/>
  <c r="F50" i="1" s="1"/>
  <c r="J122" i="1" s="1"/>
  <c r="I15" i="3"/>
  <c r="H50" i="1" s="1"/>
  <c r="M50" i="1" s="1"/>
  <c r="N15" i="3" s="1"/>
  <c r="F116" i="1"/>
  <c r="G9" i="3" s="1"/>
  <c r="F44" i="1" s="1"/>
  <c r="H129" i="1"/>
  <c r="I22" i="3" s="1"/>
  <c r="H57" i="1" s="1"/>
  <c r="M57" i="1" s="1"/>
  <c r="H121" i="1"/>
  <c r="I121" i="1"/>
  <c r="L126" i="1"/>
  <c r="M19" i="3" s="1"/>
  <c r="L54" i="1" s="1"/>
  <c r="P54" i="1" s="1"/>
  <c r="I116" i="1"/>
  <c r="J9" i="3" s="1"/>
  <c r="I44" i="1" s="1"/>
  <c r="Q44" i="1" s="1"/>
  <c r="I117" i="1"/>
  <c r="J10" i="3" s="1"/>
  <c r="I45" i="1" s="1"/>
  <c r="Q45" i="1" s="1"/>
  <c r="L130" i="1"/>
  <c r="M23" i="3" s="1"/>
  <c r="L58" i="1" s="1"/>
  <c r="P58" i="1" s="1"/>
  <c r="I163" i="1"/>
  <c r="J56" i="3" s="1"/>
  <c r="I91" i="1" s="1"/>
  <c r="Q91" i="1" s="1"/>
  <c r="I150" i="1"/>
  <c r="J43" i="3" s="1"/>
  <c r="I78" i="1" s="1"/>
  <c r="Q78" i="1" s="1"/>
  <c r="G183" i="1"/>
  <c r="H76" i="3" s="1"/>
  <c r="G111" i="1" s="1"/>
  <c r="I123" i="1"/>
  <c r="G141" i="1"/>
  <c r="H34" i="3" s="1"/>
  <c r="G69" i="1" s="1"/>
  <c r="G160" i="1"/>
  <c r="H53" i="3" s="1"/>
  <c r="G88" i="1" s="1"/>
  <c r="L53" i="3" s="1"/>
  <c r="K88" i="1" s="1"/>
  <c r="H167" i="1"/>
  <c r="I60" i="3" s="1"/>
  <c r="H95" i="1" s="1"/>
  <c r="H183" i="1"/>
  <c r="I76" i="3" s="1"/>
  <c r="H111" i="1" s="1"/>
  <c r="I153" i="1"/>
  <c r="J46" i="3" s="1"/>
  <c r="I81" i="1" s="1"/>
  <c r="Q81" i="1" s="1"/>
  <c r="F142" i="1"/>
  <c r="G35" i="3" s="1"/>
  <c r="F70" i="1" s="1"/>
  <c r="L150" i="1"/>
  <c r="M43" i="3" s="1"/>
  <c r="L78" i="1" s="1"/>
  <c r="P78" i="1" s="1"/>
  <c r="H154" i="1"/>
  <c r="I47" i="3" s="1"/>
  <c r="H82" i="1" s="1"/>
  <c r="F182" i="1"/>
  <c r="G75" i="3" s="1"/>
  <c r="F110" i="1" s="1"/>
  <c r="G166" i="1"/>
  <c r="H59" i="3" s="1"/>
  <c r="G94" i="1" s="1"/>
  <c r="G167" i="1"/>
  <c r="H60" i="3" s="1"/>
  <c r="G95" i="1" s="1"/>
  <c r="F137" i="1"/>
  <c r="G30" i="3" s="1"/>
  <c r="F65" i="1" s="1"/>
  <c r="F153" i="1"/>
  <c r="G46" i="3" s="1"/>
  <c r="F81" i="1" s="1"/>
  <c r="J153" i="1" s="1"/>
  <c r="K46" i="3" s="1"/>
  <c r="J81" i="1" s="1"/>
  <c r="F160" i="1"/>
  <c r="G53" i="3" s="1"/>
  <c r="F88" i="1" s="1"/>
  <c r="H160" i="1"/>
  <c r="I53" i="3" s="1"/>
  <c r="H88" i="1" s="1"/>
  <c r="I154" i="1"/>
  <c r="J47" i="3" s="1"/>
  <c r="I82" i="1" s="1"/>
  <c r="Q82" i="1" s="1"/>
  <c r="L167" i="1"/>
  <c r="M60" i="3" s="1"/>
  <c r="L95" i="1" s="1"/>
  <c r="P95" i="1" s="1"/>
  <c r="F175" i="1"/>
  <c r="G68" i="3" s="1"/>
  <c r="F103" i="1" s="1"/>
  <c r="J175" i="1" s="1"/>
  <c r="K68" i="3" s="1"/>
  <c r="J103" i="1" s="1"/>
  <c r="L170" i="1"/>
  <c r="M63" i="3" s="1"/>
  <c r="L98" i="1" s="1"/>
  <c r="P98" i="1" s="1"/>
  <c r="L178" i="1"/>
  <c r="M71" i="3" s="1"/>
  <c r="L106" i="1" s="1"/>
  <c r="P106" i="1" s="1"/>
  <c r="F150" i="1"/>
  <c r="G43" i="3" s="1"/>
  <c r="F78" i="1" s="1"/>
  <c r="G153" i="1"/>
  <c r="H46" i="3" s="1"/>
  <c r="G81" i="1" s="1"/>
  <c r="G154" i="1"/>
  <c r="H47" i="3" s="1"/>
  <c r="G82" i="1" s="1"/>
  <c r="L157" i="1"/>
  <c r="M50" i="3" s="1"/>
  <c r="L85" i="1" s="1"/>
  <c r="P85" i="1" s="1"/>
  <c r="G179" i="1"/>
  <c r="H72" i="3" s="1"/>
  <c r="G107" i="1" s="1"/>
  <c r="G171" i="1"/>
  <c r="H64" i="3" s="1"/>
  <c r="G99" i="1" s="1"/>
  <c r="I179" i="1"/>
  <c r="J72" i="3" s="1"/>
  <c r="I107" i="1" s="1"/>
  <c r="Q107" i="1" s="1"/>
  <c r="G175" i="1"/>
  <c r="H68" i="3" s="1"/>
  <c r="G103" i="1" s="1"/>
  <c r="I160" i="1"/>
  <c r="J53" i="3" s="1"/>
  <c r="I88" i="1" s="1"/>
  <c r="Q88" i="1" s="1"/>
  <c r="L160" i="1"/>
  <c r="M53" i="3" s="1"/>
  <c r="L88" i="1" s="1"/>
  <c r="P88" i="1" s="1"/>
  <c r="L175" i="1"/>
  <c r="M68" i="3" s="1"/>
  <c r="L103" i="1" s="1"/>
  <c r="P103" i="1" s="1"/>
  <c r="F167" i="1"/>
  <c r="G60" i="3" s="1"/>
  <c r="F95" i="1" s="1"/>
  <c r="J167" i="1" s="1"/>
  <c r="K60" i="3" s="1"/>
  <c r="J95" i="1" s="1"/>
  <c r="F183" i="1"/>
  <c r="G76" i="3" s="1"/>
  <c r="F111" i="1" s="1"/>
  <c r="J183" i="1" s="1"/>
  <c r="K76" i="3" s="1"/>
  <c r="J111" i="1" s="1"/>
  <c r="I167" i="1"/>
  <c r="J60" i="3" s="1"/>
  <c r="I95" i="1" s="1"/>
  <c r="Q95" i="1" s="1"/>
  <c r="I183" i="1"/>
  <c r="J76" i="3" s="1"/>
  <c r="I111" i="1" s="1"/>
  <c r="Q111" i="1" s="1"/>
  <c r="G161" i="1"/>
  <c r="H54" i="3" s="1"/>
  <c r="G89" i="1" s="1"/>
  <c r="G163" i="1"/>
  <c r="H56" i="3" s="1"/>
  <c r="G91" i="1" s="1"/>
  <c r="F163" i="1"/>
  <c r="G56" i="3" s="1"/>
  <c r="F91" i="1" s="1"/>
  <c r="J163" i="1" s="1"/>
  <c r="K56" i="3" s="1"/>
  <c r="J91" i="1" s="1"/>
  <c r="F179" i="1"/>
  <c r="G72" i="3" s="1"/>
  <c r="F107" i="1" s="1"/>
  <c r="J179" i="1" s="1"/>
  <c r="K72" i="3" s="1"/>
  <c r="J107" i="1" s="1"/>
  <c r="L163" i="1"/>
  <c r="M56" i="3" s="1"/>
  <c r="L91" i="1" s="1"/>
  <c r="P91" i="1" s="1"/>
  <c r="L171" i="1"/>
  <c r="M64" i="3" s="1"/>
  <c r="L99" i="1" s="1"/>
  <c r="P99" i="1" s="1"/>
  <c r="L179" i="1"/>
  <c r="M72" i="3" s="1"/>
  <c r="L107" i="1" s="1"/>
  <c r="P107" i="1" s="1"/>
  <c r="K147" i="1"/>
  <c r="F146" i="1"/>
  <c r="G39" i="3" s="1"/>
  <c r="F74" i="1" s="1"/>
  <c r="J146" i="1" s="1"/>
  <c r="K39" i="3" s="1"/>
  <c r="J74" i="1" s="1"/>
  <c r="L142" i="1"/>
  <c r="M35" i="3" s="1"/>
  <c r="L70" i="1" s="1"/>
  <c r="P70" i="1" s="1"/>
  <c r="N31" i="3"/>
  <c r="G138" i="1"/>
  <c r="H31" i="3" s="1"/>
  <c r="G66" i="1" s="1"/>
  <c r="R66" i="1" s="1"/>
  <c r="L134" i="1"/>
  <c r="M27" i="3" s="1"/>
  <c r="L62" i="1" s="1"/>
  <c r="P62" i="1" s="1"/>
  <c r="H134" i="1"/>
  <c r="I27" i="3" s="1"/>
  <c r="H62" i="1" s="1"/>
  <c r="M62" i="1" s="1"/>
  <c r="R62" i="1" s="1"/>
  <c r="N26" i="3"/>
  <c r="F133" i="1"/>
  <c r="G26" i="3" s="1"/>
  <c r="F61" i="1" s="1"/>
  <c r="J133" i="1" s="1"/>
  <c r="K26" i="3" s="1"/>
  <c r="J61" i="1" s="1"/>
  <c r="G133" i="1"/>
  <c r="H26" i="3" s="1"/>
  <c r="G61" i="1" s="1"/>
  <c r="R61" i="1" s="1"/>
  <c r="N22" i="3"/>
  <c r="I125" i="1"/>
  <c r="F124" i="1"/>
  <c r="H124" i="1"/>
  <c r="N9" i="3"/>
  <c r="M10" i="3"/>
  <c r="L45" i="1" s="1"/>
  <c r="P45" i="1" s="1"/>
  <c r="L48" i="1"/>
  <c r="P48" i="1" s="1"/>
  <c r="F48" i="1"/>
  <c r="J120" i="1" s="1"/>
  <c r="K13" i="3" s="1"/>
  <c r="G148" i="1"/>
  <c r="H41" i="3" s="1"/>
  <c r="G76" i="1" s="1"/>
  <c r="L119" i="1"/>
  <c r="M12" i="3" s="1"/>
  <c r="I127" i="1"/>
  <c r="J20" i="3" s="1"/>
  <c r="I55" i="1" s="1"/>
  <c r="Q55" i="1" s="1"/>
  <c r="F135" i="1"/>
  <c r="G28" i="3" s="1"/>
  <c r="F63" i="1" s="1"/>
  <c r="J135" i="1" s="1"/>
  <c r="K28" i="3" s="1"/>
  <c r="J63" i="1" s="1"/>
  <c r="G123" i="1"/>
  <c r="G124" i="1"/>
  <c r="L123" i="1"/>
  <c r="H123" i="1"/>
  <c r="I124" i="1"/>
  <c r="H66" i="3"/>
  <c r="G101" i="1" s="1"/>
  <c r="F166" i="1"/>
  <c r="G59" i="3" s="1"/>
  <c r="F94" i="1" s="1"/>
  <c r="H166" i="1"/>
  <c r="I59" i="3" s="1"/>
  <c r="H94" i="1" s="1"/>
  <c r="L182" i="1"/>
  <c r="M75" i="3" s="1"/>
  <c r="L110" i="1" s="1"/>
  <c r="P110" i="1" s="1"/>
  <c r="I170" i="1"/>
  <c r="J63" i="3" s="1"/>
  <c r="I98" i="1" s="1"/>
  <c r="Q98" i="1" s="1"/>
  <c r="I178" i="1"/>
  <c r="J71" i="3" s="1"/>
  <c r="I106" i="1" s="1"/>
  <c r="Q106" i="1" s="1"/>
  <c r="F170" i="1"/>
  <c r="G63" i="3" s="1"/>
  <c r="F98" i="1" s="1"/>
  <c r="F178" i="1"/>
  <c r="G71" i="3" s="1"/>
  <c r="F106" i="1" s="1"/>
  <c r="I164" i="1"/>
  <c r="J57" i="3" s="1"/>
  <c r="I92" i="1" s="1"/>
  <c r="Q92" i="1" s="1"/>
  <c r="K164" i="1"/>
  <c r="I180" i="1"/>
  <c r="K180" i="1"/>
  <c r="K173" i="1"/>
  <c r="H128" i="1"/>
  <c r="I21" i="3" s="1"/>
  <c r="H56" i="1" s="1"/>
  <c r="M56" i="1" s="1"/>
  <c r="H132" i="1"/>
  <c r="I25" i="3" s="1"/>
  <c r="H60" i="1" s="1"/>
  <c r="M60" i="1" s="1"/>
  <c r="L136" i="1"/>
  <c r="M29" i="3" s="1"/>
  <c r="L64" i="1" s="1"/>
  <c r="P64" i="1" s="1"/>
  <c r="H140" i="1"/>
  <c r="I33" i="3" s="1"/>
  <c r="H68" i="1" s="1"/>
  <c r="M68" i="1" s="1"/>
  <c r="H144" i="1"/>
  <c r="I37" i="3" s="1"/>
  <c r="H72" i="1" s="1"/>
  <c r="M72" i="1" s="1"/>
  <c r="L148" i="1"/>
  <c r="M41" i="3" s="1"/>
  <c r="L76" i="1" s="1"/>
  <c r="P76" i="1" s="1"/>
  <c r="H152" i="1"/>
  <c r="I45" i="3" s="1"/>
  <c r="H80" i="1" s="1"/>
  <c r="L156" i="1"/>
  <c r="M49" i="3" s="1"/>
  <c r="L84" i="1" s="1"/>
  <c r="P84" i="1" s="1"/>
  <c r="H172" i="1"/>
  <c r="I65" i="3" s="1"/>
  <c r="H100" i="1" s="1"/>
  <c r="H119" i="1"/>
  <c r="I12" i="3" s="1"/>
  <c r="I118" i="1"/>
  <c r="J11" i="3" s="1"/>
  <c r="H164" i="1"/>
  <c r="I57" i="3" s="1"/>
  <c r="H92" i="1" s="1"/>
  <c r="H168" i="1"/>
  <c r="I61" i="3" s="1"/>
  <c r="H96" i="1" s="1"/>
  <c r="L176" i="1"/>
  <c r="M69" i="3" s="1"/>
  <c r="L104" i="1" s="1"/>
  <c r="P104" i="1" s="1"/>
  <c r="H180" i="1"/>
  <c r="I73" i="3" s="1"/>
  <c r="H108" i="1" s="1"/>
  <c r="L184" i="1"/>
  <c r="M77" i="3" s="1"/>
  <c r="L112" i="1" s="1"/>
  <c r="P112" i="1" s="1"/>
  <c r="L161" i="1"/>
  <c r="M54" i="3" s="1"/>
  <c r="L89" i="1" s="1"/>
  <c r="P89" i="1" s="1"/>
  <c r="H127" i="1"/>
  <c r="I20" i="3" s="1"/>
  <c r="H55" i="1" s="1"/>
  <c r="M55" i="1" s="1"/>
  <c r="I131" i="1"/>
  <c r="J24" i="3" s="1"/>
  <c r="I59" i="1" s="1"/>
  <c r="Q59" i="1" s="1"/>
  <c r="H135" i="1"/>
  <c r="I28" i="3" s="1"/>
  <c r="H63" i="1" s="1"/>
  <c r="M63" i="1" s="1"/>
  <c r="G139" i="1"/>
  <c r="H32" i="3" s="1"/>
  <c r="G67" i="1" s="1"/>
  <c r="I143" i="1"/>
  <c r="J36" i="3" s="1"/>
  <c r="I71" i="1" s="1"/>
  <c r="Q71" i="1" s="1"/>
  <c r="H147" i="1"/>
  <c r="I40" i="3" s="1"/>
  <c r="H75" i="1" s="1"/>
  <c r="M75" i="1" s="1"/>
  <c r="L151" i="1"/>
  <c r="M44" i="3" s="1"/>
  <c r="L79" i="1" s="1"/>
  <c r="P79" i="1" s="1"/>
  <c r="G155" i="1"/>
  <c r="H48" i="3" s="1"/>
  <c r="G83" i="1" s="1"/>
  <c r="L66" i="3"/>
  <c r="K101" i="1" s="1"/>
  <c r="F131" i="1"/>
  <c r="G24" i="3" s="1"/>
  <c r="F59" i="1" s="1"/>
  <c r="L168" i="1"/>
  <c r="M61" i="3" s="1"/>
  <c r="L96" i="1" s="1"/>
  <c r="P96" i="1" s="1"/>
  <c r="L152" i="1"/>
  <c r="M45" i="3" s="1"/>
  <c r="L80" i="1" s="1"/>
  <c r="P80" i="1" s="1"/>
  <c r="H120" i="1"/>
  <c r="I13" i="3" s="1"/>
  <c r="H126" i="1"/>
  <c r="I19" i="3" s="1"/>
  <c r="H54" i="1" s="1"/>
  <c r="M54" i="1" s="1"/>
  <c r="I130" i="1"/>
  <c r="J23" i="3" s="1"/>
  <c r="I58" i="1" s="1"/>
  <c r="Q58" i="1" s="1"/>
  <c r="I134" i="1"/>
  <c r="J27" i="3" s="1"/>
  <c r="I62" i="1" s="1"/>
  <c r="Q62" i="1" s="1"/>
  <c r="L138" i="1"/>
  <c r="M31" i="3" s="1"/>
  <c r="L66" i="1" s="1"/>
  <c r="P66" i="1" s="1"/>
  <c r="H142" i="1"/>
  <c r="I35" i="3" s="1"/>
  <c r="H70" i="1" s="1"/>
  <c r="M70" i="1" s="1"/>
  <c r="I146" i="1"/>
  <c r="J39" i="3" s="1"/>
  <c r="I74" i="1" s="1"/>
  <c r="Q74" i="1" s="1"/>
  <c r="H150" i="1"/>
  <c r="I43" i="3" s="1"/>
  <c r="H78" i="1" s="1"/>
  <c r="L154" i="1"/>
  <c r="M47" i="3" s="1"/>
  <c r="L82" i="1" s="1"/>
  <c r="P82" i="1" s="1"/>
  <c r="L116" i="1"/>
  <c r="M9" i="3" s="1"/>
  <c r="L44" i="1" s="1"/>
  <c r="P44" i="1" s="1"/>
  <c r="I166" i="1"/>
  <c r="J59" i="3" s="1"/>
  <c r="I94" i="1" s="1"/>
  <c r="Q94" i="1" s="1"/>
  <c r="L59" i="3"/>
  <c r="K94" i="1" s="1"/>
  <c r="H170" i="1"/>
  <c r="I63" i="3" s="1"/>
  <c r="H98" i="1" s="1"/>
  <c r="I174" i="1"/>
  <c r="J67" i="3" s="1"/>
  <c r="I102" i="1" s="1"/>
  <c r="Q102" i="1" s="1"/>
  <c r="H178" i="1"/>
  <c r="I71" i="3" s="1"/>
  <c r="H106" i="1" s="1"/>
  <c r="I182" i="1"/>
  <c r="J75" i="3" s="1"/>
  <c r="I110" i="1" s="1"/>
  <c r="Q110" i="1" s="1"/>
  <c r="G117" i="1"/>
  <c r="G121" i="1"/>
  <c r="L125" i="1"/>
  <c r="I129" i="1"/>
  <c r="J22" i="3" s="1"/>
  <c r="I57" i="1" s="1"/>
  <c r="Q57" i="1" s="1"/>
  <c r="L133" i="1"/>
  <c r="M26" i="3" s="1"/>
  <c r="L61" i="1" s="1"/>
  <c r="P61" i="1" s="1"/>
  <c r="I137" i="1"/>
  <c r="J30" i="3" s="1"/>
  <c r="I65" i="1" s="1"/>
  <c r="Q65" i="1" s="1"/>
  <c r="H141" i="1"/>
  <c r="I34" i="3" s="1"/>
  <c r="H69" i="1" s="1"/>
  <c r="M69" i="1" s="1"/>
  <c r="I145" i="1"/>
  <c r="J38" i="3" s="1"/>
  <c r="I73" i="1" s="1"/>
  <c r="Q73" i="1" s="1"/>
  <c r="I149" i="1"/>
  <c r="J42" i="3" s="1"/>
  <c r="I77" i="1" s="1"/>
  <c r="Q77" i="1" s="1"/>
  <c r="L153" i="1"/>
  <c r="M46" i="3" s="1"/>
  <c r="L81" i="1" s="1"/>
  <c r="P81" i="1" s="1"/>
  <c r="I157" i="1"/>
  <c r="J50" i="3" s="1"/>
  <c r="I85" i="1" s="1"/>
  <c r="Q85" i="1" s="1"/>
  <c r="L55" i="3"/>
  <c r="K90" i="1" s="1"/>
  <c r="J137" i="1"/>
  <c r="K30" i="3" s="1"/>
  <c r="J65" i="1" s="1"/>
  <c r="L118" i="1"/>
  <c r="M11" i="3" s="1"/>
  <c r="L128" i="1"/>
  <c r="M21" i="3" s="1"/>
  <c r="L56" i="1" s="1"/>
  <c r="P56" i="1" s="1"/>
  <c r="I132" i="1"/>
  <c r="J25" i="3" s="1"/>
  <c r="I60" i="1" s="1"/>
  <c r="Q60" i="1" s="1"/>
  <c r="I168" i="1"/>
  <c r="J61" i="3" s="1"/>
  <c r="I96" i="1" s="1"/>
  <c r="Q96" i="1" s="1"/>
  <c r="H176" i="1"/>
  <c r="I69" i="3" s="1"/>
  <c r="H104" i="1" s="1"/>
  <c r="L72" i="3"/>
  <c r="K107" i="1" s="1"/>
  <c r="G184" i="1"/>
  <c r="H77" i="3" s="1"/>
  <c r="G112" i="1" s="1"/>
  <c r="H136" i="1"/>
  <c r="I29" i="3" s="1"/>
  <c r="H64" i="1" s="1"/>
  <c r="M64" i="1" s="1"/>
  <c r="L144" i="1"/>
  <c r="M37" i="3" s="1"/>
  <c r="L72" i="1" s="1"/>
  <c r="P72" i="1" s="1"/>
  <c r="I151" i="1"/>
  <c r="J44" i="3" s="1"/>
  <c r="I79" i="1" s="1"/>
  <c r="Q79" i="1" s="1"/>
  <c r="F156" i="1"/>
  <c r="G49" i="3" s="1"/>
  <c r="F84" i="1" s="1"/>
  <c r="J156" i="1" s="1"/>
  <c r="K49" i="3" s="1"/>
  <c r="J84" i="1" s="1"/>
  <c r="L143" i="1"/>
  <c r="M36" i="3" s="1"/>
  <c r="L71" i="1" s="1"/>
  <c r="P71" i="1" s="1"/>
  <c r="G147" i="1"/>
  <c r="H40" i="3" s="1"/>
  <c r="G75" i="1" s="1"/>
  <c r="H143" i="1"/>
  <c r="I36" i="3" s="1"/>
  <c r="H71" i="1" s="1"/>
  <c r="M71" i="1" s="1"/>
  <c r="I147" i="1"/>
  <c r="J40" i="3" s="1"/>
  <c r="I75" i="1" s="1"/>
  <c r="Q75" i="1" s="1"/>
  <c r="L46" i="3"/>
  <c r="K81" i="1" s="1"/>
  <c r="J131" i="1"/>
  <c r="K24" i="3" s="1"/>
  <c r="J59" i="1" s="1"/>
  <c r="J145" i="1"/>
  <c r="K38" i="3" s="1"/>
  <c r="J73" i="1" s="1"/>
  <c r="G116" i="1"/>
  <c r="H9" i="3" s="1"/>
  <c r="G44" i="1" s="1"/>
  <c r="R44" i="1" s="1"/>
  <c r="H117" i="1"/>
  <c r="F117" i="1"/>
  <c r="G120" i="1"/>
  <c r="H13" i="3" s="1"/>
  <c r="I120" i="1"/>
  <c r="J13" i="3" s="1"/>
  <c r="G125" i="1"/>
  <c r="F126" i="1"/>
  <c r="G19" i="3" s="1"/>
  <c r="F54" i="1" s="1"/>
  <c r="G129" i="1"/>
  <c r="H22" i="3" s="1"/>
  <c r="G57" i="1" s="1"/>
  <c r="R57" i="1" s="1"/>
  <c r="L129" i="1"/>
  <c r="M22" i="3" s="1"/>
  <c r="L57" i="1" s="1"/>
  <c r="P57" i="1" s="1"/>
  <c r="H130" i="1"/>
  <c r="I23" i="3" s="1"/>
  <c r="H58" i="1" s="1"/>
  <c r="M58" i="1" s="1"/>
  <c r="G130" i="1"/>
  <c r="H23" i="3" s="1"/>
  <c r="G58" i="1" s="1"/>
  <c r="F134" i="1"/>
  <c r="G27" i="3" s="1"/>
  <c r="F62" i="1" s="1"/>
  <c r="K134" i="1" s="1"/>
  <c r="F174" i="1"/>
  <c r="G67" i="3" s="1"/>
  <c r="F102" i="1" s="1"/>
  <c r="L166" i="1"/>
  <c r="M59" i="3" s="1"/>
  <c r="L94" i="1" s="1"/>
  <c r="P94" i="1" s="1"/>
  <c r="G174" i="1"/>
  <c r="H174" i="1"/>
  <c r="I67" i="3" s="1"/>
  <c r="H102" i="1" s="1"/>
  <c r="G182" i="1"/>
  <c r="H75" i="3" s="1"/>
  <c r="G110" i="1" s="1"/>
  <c r="H182" i="1"/>
  <c r="I75" i="3" s="1"/>
  <c r="H110" i="1" s="1"/>
  <c r="H137" i="1"/>
  <c r="I30" i="3" s="1"/>
  <c r="H65" i="1" s="1"/>
  <c r="M65" i="1" s="1"/>
  <c r="H145" i="1"/>
  <c r="I38" i="3" s="1"/>
  <c r="H73" i="1" s="1"/>
  <c r="M73" i="1" s="1"/>
  <c r="H153" i="1"/>
  <c r="I46" i="3" s="1"/>
  <c r="H81" i="1" s="1"/>
  <c r="F125" i="1"/>
  <c r="F141" i="1"/>
  <c r="G34" i="3" s="1"/>
  <c r="F69" i="1" s="1"/>
  <c r="F149" i="1"/>
  <c r="G42" i="3" s="1"/>
  <c r="F77" i="1" s="1"/>
  <c r="J149" i="1" s="1"/>
  <c r="K42" i="3" s="1"/>
  <c r="J77" i="1" s="1"/>
  <c r="F157" i="1"/>
  <c r="G50" i="3" s="1"/>
  <c r="F85" i="1" s="1"/>
  <c r="J157" i="1" s="1"/>
  <c r="K50" i="3" s="1"/>
  <c r="J85" i="1" s="1"/>
  <c r="G126" i="1"/>
  <c r="H19" i="3" s="1"/>
  <c r="G54" i="1" s="1"/>
  <c r="G137" i="1"/>
  <c r="H30" i="3" s="1"/>
  <c r="G65" i="1" s="1"/>
  <c r="R65" i="1" s="1"/>
  <c r="L141" i="1"/>
  <c r="M34" i="3" s="1"/>
  <c r="L69" i="1" s="1"/>
  <c r="P69" i="1" s="1"/>
  <c r="G146" i="1"/>
  <c r="H39" i="3" s="1"/>
  <c r="G74" i="1" s="1"/>
  <c r="R74" i="1" s="1"/>
  <c r="H146" i="1"/>
  <c r="I39" i="3" s="1"/>
  <c r="H74" i="1" s="1"/>
  <c r="M74" i="1" s="1"/>
  <c r="I138" i="1"/>
  <c r="J31" i="3" s="1"/>
  <c r="I66" i="1" s="1"/>
  <c r="Q66" i="1" s="1"/>
  <c r="H149" i="1"/>
  <c r="I42" i="3" s="1"/>
  <c r="H77" i="1" s="1"/>
  <c r="M77" i="1" s="1"/>
  <c r="H157" i="1"/>
  <c r="I50" i="3" s="1"/>
  <c r="H85" i="1" s="1"/>
  <c r="F121" i="1"/>
  <c r="G170" i="1"/>
  <c r="H63" i="3" s="1"/>
  <c r="G98" i="1" s="1"/>
  <c r="G178" i="1"/>
  <c r="H71" i="3" s="1"/>
  <c r="G106" i="1" s="1"/>
  <c r="I133" i="1"/>
  <c r="J26" i="3" s="1"/>
  <c r="I61" i="1" s="1"/>
  <c r="Q61" i="1" s="1"/>
  <c r="F138" i="1"/>
  <c r="G31" i="3" s="1"/>
  <c r="F66" i="1" s="1"/>
  <c r="J138" i="1" s="1"/>
  <c r="K31" i="3" s="1"/>
  <c r="J66" i="1" s="1"/>
  <c r="G142" i="1"/>
  <c r="H35" i="3" s="1"/>
  <c r="G70" i="1" s="1"/>
  <c r="R70" i="1" s="1"/>
  <c r="G145" i="1"/>
  <c r="H38" i="3" s="1"/>
  <c r="G73" i="1" s="1"/>
  <c r="G149" i="1"/>
  <c r="H42" i="3" s="1"/>
  <c r="G77" i="1" s="1"/>
  <c r="R77" i="1" s="1"/>
  <c r="G150" i="1"/>
  <c r="H43" i="3" s="1"/>
  <c r="G78" i="1" s="1"/>
  <c r="F154" i="1"/>
  <c r="G47" i="3" s="1"/>
  <c r="F82" i="1" s="1"/>
  <c r="G157" i="1"/>
  <c r="H50" i="3" s="1"/>
  <c r="G85" i="1" s="1"/>
  <c r="F118" i="1"/>
  <c r="G11" i="3" s="1"/>
  <c r="I119" i="1"/>
  <c r="J12" i="3" s="1"/>
  <c r="F128" i="1"/>
  <c r="G21" i="3" s="1"/>
  <c r="F56" i="1" s="1"/>
  <c r="H131" i="1"/>
  <c r="I24" i="3" s="1"/>
  <c r="H59" i="1" s="1"/>
  <c r="M59" i="1" s="1"/>
  <c r="G132" i="1"/>
  <c r="H25" i="3" s="1"/>
  <c r="G60" i="1" s="1"/>
  <c r="R60" i="1" s="1"/>
  <c r="G136" i="1"/>
  <c r="H29" i="3" s="1"/>
  <c r="G64" i="1" s="1"/>
  <c r="R64" i="1" s="1"/>
  <c r="I184" i="1"/>
  <c r="J77" i="3" s="1"/>
  <c r="I112" i="1" s="1"/>
  <c r="Q112" i="1" s="1"/>
  <c r="G176" i="1"/>
  <c r="H184" i="1"/>
  <c r="I77" i="3" s="1"/>
  <c r="H112" i="1" s="1"/>
  <c r="L147" i="1"/>
  <c r="M40" i="3" s="1"/>
  <c r="L75" i="1" s="1"/>
  <c r="P75" i="1" s="1"/>
  <c r="G143" i="1"/>
  <c r="H36" i="3" s="1"/>
  <c r="G71" i="1" s="1"/>
  <c r="L164" i="1"/>
  <c r="M57" i="3" s="1"/>
  <c r="L92" i="1" s="1"/>
  <c r="P92" i="1" s="1"/>
  <c r="I172" i="1"/>
  <c r="J65" i="3" s="1"/>
  <c r="I100" i="1" s="1"/>
  <c r="Q100" i="1" s="1"/>
  <c r="L180" i="1"/>
  <c r="M73" i="3" s="1"/>
  <c r="L108" i="1" s="1"/>
  <c r="P108" i="1" s="1"/>
  <c r="G127" i="1"/>
  <c r="H20" i="3" s="1"/>
  <c r="G55" i="1" s="1"/>
  <c r="R55" i="1" s="1"/>
  <c r="I135" i="1"/>
  <c r="J28" i="3" s="1"/>
  <c r="I63" i="1" s="1"/>
  <c r="Q63" i="1" s="1"/>
  <c r="I136" i="1"/>
  <c r="J29" i="3" s="1"/>
  <c r="I64" i="1" s="1"/>
  <c r="Q64" i="1" s="1"/>
  <c r="H139" i="1"/>
  <c r="I32" i="3" s="1"/>
  <c r="H67" i="1" s="1"/>
  <c r="M67" i="1" s="1"/>
  <c r="I144" i="1"/>
  <c r="J37" i="3" s="1"/>
  <c r="I72" i="1" s="1"/>
  <c r="Q72" i="1" s="1"/>
  <c r="F148" i="1"/>
  <c r="G41" i="3" s="1"/>
  <c r="F76" i="1" s="1"/>
  <c r="K148" i="1" s="1"/>
  <c r="H148" i="1"/>
  <c r="I41" i="3" s="1"/>
  <c r="H76" i="1" s="1"/>
  <c r="M76" i="1" s="1"/>
  <c r="I152" i="1"/>
  <c r="J45" i="3" s="1"/>
  <c r="I80" i="1" s="1"/>
  <c r="Q80" i="1" s="1"/>
  <c r="H155" i="1"/>
  <c r="I48" i="3" s="1"/>
  <c r="H83" i="1" s="1"/>
  <c r="M83" i="1" s="1"/>
  <c r="N48" i="3" s="1"/>
  <c r="G156" i="1"/>
  <c r="H49" i="3" s="1"/>
  <c r="G84" i="1" s="1"/>
  <c r="F147" i="1"/>
  <c r="G40" i="3" s="1"/>
  <c r="F75" i="1" s="1"/>
  <c r="L140" i="1"/>
  <c r="M33" i="3" s="1"/>
  <c r="L68" i="1" s="1"/>
  <c r="P68" i="1" s="1"/>
  <c r="I161" i="1"/>
  <c r="J54" i="3" s="1"/>
  <c r="I89" i="1" s="1"/>
  <c r="Q89" i="1" s="1"/>
  <c r="H118" i="1"/>
  <c r="I11" i="3" s="1"/>
  <c r="G118" i="1"/>
  <c r="F119" i="1"/>
  <c r="G12" i="3" s="1"/>
  <c r="G119" i="1"/>
  <c r="G128" i="1"/>
  <c r="H21" i="3" s="1"/>
  <c r="G56" i="1" s="1"/>
  <c r="R56" i="1" s="1"/>
  <c r="I128" i="1"/>
  <c r="J21" i="3" s="1"/>
  <c r="I56" i="1" s="1"/>
  <c r="Q56" i="1" s="1"/>
  <c r="G131" i="1"/>
  <c r="H24" i="3" s="1"/>
  <c r="G59" i="1" s="1"/>
  <c r="R59" i="1" s="1"/>
  <c r="L131" i="1"/>
  <c r="M24" i="3" s="1"/>
  <c r="L59" i="1" s="1"/>
  <c r="P59" i="1" s="1"/>
  <c r="L132" i="1"/>
  <c r="M25" i="3" s="1"/>
  <c r="L60" i="1" s="1"/>
  <c r="P60" i="1" s="1"/>
  <c r="F132" i="1"/>
  <c r="G25" i="3" s="1"/>
  <c r="F60" i="1" s="1"/>
  <c r="L135" i="1"/>
  <c r="M28" i="3" s="1"/>
  <c r="L63" i="1" s="1"/>
  <c r="P63" i="1" s="1"/>
  <c r="F136" i="1"/>
  <c r="G29" i="3" s="1"/>
  <c r="F64" i="1" s="1"/>
  <c r="I176" i="1"/>
  <c r="J69" i="3" s="1"/>
  <c r="I104" i="1" s="1"/>
  <c r="Q104" i="1" s="1"/>
  <c r="F168" i="1"/>
  <c r="G61" i="3" s="1"/>
  <c r="F96" i="1" s="1"/>
  <c r="F176" i="1"/>
  <c r="G69" i="3" s="1"/>
  <c r="F104" i="1" s="1"/>
  <c r="F184" i="1"/>
  <c r="G77" i="3" s="1"/>
  <c r="F112" i="1" s="1"/>
  <c r="L56" i="3"/>
  <c r="K91" i="1" s="1"/>
  <c r="G168" i="1"/>
  <c r="H61" i="3" s="1"/>
  <c r="G96" i="1" s="1"/>
  <c r="L127" i="1"/>
  <c r="M20" i="3" s="1"/>
  <c r="L55" i="1" s="1"/>
  <c r="P55" i="1" s="1"/>
  <c r="L139" i="1"/>
  <c r="M32" i="3" s="1"/>
  <c r="L67" i="1" s="1"/>
  <c r="P67" i="1" s="1"/>
  <c r="L155" i="1"/>
  <c r="M48" i="3" s="1"/>
  <c r="L83" i="1" s="1"/>
  <c r="P83" i="1" s="1"/>
  <c r="H161" i="1"/>
  <c r="I54" i="3" s="1"/>
  <c r="H89" i="1" s="1"/>
  <c r="G151" i="1"/>
  <c r="H44" i="3" s="1"/>
  <c r="G79" i="1" s="1"/>
  <c r="F161" i="1"/>
  <c r="G54" i="3" s="1"/>
  <c r="F89" i="1" s="1"/>
  <c r="J161" i="1" s="1"/>
  <c r="K54" i="3" s="1"/>
  <c r="J89" i="1" s="1"/>
  <c r="F164" i="1"/>
  <c r="G57" i="3" s="1"/>
  <c r="F92" i="1" s="1"/>
  <c r="G164" i="1"/>
  <c r="H57" i="3" s="1"/>
  <c r="G92" i="1" s="1"/>
  <c r="F172" i="1"/>
  <c r="G65" i="3" s="1"/>
  <c r="F100" i="1" s="1"/>
  <c r="G172" i="1"/>
  <c r="F180" i="1"/>
  <c r="G73" i="3" s="1"/>
  <c r="F108" i="1" s="1"/>
  <c r="G180" i="1"/>
  <c r="H73" i="3" s="1"/>
  <c r="G108" i="1" s="1"/>
  <c r="F127" i="1"/>
  <c r="G20" i="3" s="1"/>
  <c r="F55" i="1" s="1"/>
  <c r="G135" i="1"/>
  <c r="H28" i="3" s="1"/>
  <c r="G63" i="1" s="1"/>
  <c r="R63" i="1" s="1"/>
  <c r="I139" i="1"/>
  <c r="J32" i="3" s="1"/>
  <c r="I67" i="1" s="1"/>
  <c r="Q67" i="1" s="1"/>
  <c r="F144" i="1"/>
  <c r="G37" i="3" s="1"/>
  <c r="F72" i="1" s="1"/>
  <c r="J144" i="1" s="1"/>
  <c r="K37" i="3" s="1"/>
  <c r="J72" i="1" s="1"/>
  <c r="G144" i="1"/>
  <c r="H37" i="3" s="1"/>
  <c r="G72" i="1" s="1"/>
  <c r="R72" i="1" s="1"/>
  <c r="I148" i="1"/>
  <c r="J41" i="3" s="1"/>
  <c r="I76" i="1" s="1"/>
  <c r="Q76" i="1" s="1"/>
  <c r="H151" i="1"/>
  <c r="I44" i="3" s="1"/>
  <c r="H79" i="1" s="1"/>
  <c r="F152" i="1"/>
  <c r="G45" i="3" s="1"/>
  <c r="F80" i="1" s="1"/>
  <c r="G152" i="1"/>
  <c r="H45" i="3" s="1"/>
  <c r="G80" i="1" s="1"/>
  <c r="I155" i="1"/>
  <c r="J48" i="3" s="1"/>
  <c r="I83" i="1" s="1"/>
  <c r="Q83" i="1" s="1"/>
  <c r="I156" i="1"/>
  <c r="J49" i="3" s="1"/>
  <c r="I84" i="1" s="1"/>
  <c r="Q84" i="1" s="1"/>
  <c r="F143" i="1"/>
  <c r="G36" i="3" s="1"/>
  <c r="F71" i="1" s="1"/>
  <c r="F140" i="1"/>
  <c r="G33" i="3" s="1"/>
  <c r="F68" i="1" s="1"/>
  <c r="G140" i="1"/>
  <c r="H33" i="3" s="1"/>
  <c r="G68" i="1" s="1"/>
  <c r="R68" i="1" s="1"/>
  <c r="F151" i="1"/>
  <c r="G44" i="3" s="1"/>
  <c r="F79" i="1" s="1"/>
  <c r="J151" i="1" s="1"/>
  <c r="K44" i="3" s="1"/>
  <c r="J79" i="1" s="1"/>
  <c r="L58" i="3"/>
  <c r="K93" i="1" s="1"/>
  <c r="F155" i="1"/>
  <c r="G48" i="3" s="1"/>
  <c r="F83" i="1" s="1"/>
  <c r="J155" i="1" s="1"/>
  <c r="K48" i="3" s="1"/>
  <c r="J83" i="1" s="1"/>
  <c r="H52" i="3"/>
  <c r="G87" i="1" s="1"/>
  <c r="L52" i="3" s="1"/>
  <c r="K87" i="1" s="1"/>
  <c r="H51" i="3"/>
  <c r="G86" i="1" s="1"/>
  <c r="L51" i="3" s="1"/>
  <c r="K86" i="1" s="1"/>
  <c r="F139" i="1"/>
  <c r="G32" i="3" s="1"/>
  <c r="F67" i="1" s="1"/>
  <c r="J162" i="1"/>
  <c r="K55" i="3" s="1"/>
  <c r="J90" i="1" s="1"/>
  <c r="L64" i="3"/>
  <c r="K99" i="1" s="1"/>
  <c r="J170" i="1"/>
  <c r="K63" i="3" s="1"/>
  <c r="J98" i="1" s="1"/>
  <c r="L60" i="3"/>
  <c r="K95" i="1" s="1"/>
  <c r="J126" i="1"/>
  <c r="K19" i="3" s="1"/>
  <c r="J54" i="1" s="1"/>
  <c r="K113" i="1"/>
  <c r="J150" i="1"/>
  <c r="K43" i="3" s="1"/>
  <c r="J78" i="1" s="1"/>
  <c r="J160" i="1"/>
  <c r="K53" i="3" s="1"/>
  <c r="J88" i="1" s="1"/>
  <c r="J166" i="1"/>
  <c r="K59" i="3" s="1"/>
  <c r="J94" i="1" s="1"/>
  <c r="J182" i="1"/>
  <c r="K75" i="3" s="1"/>
  <c r="J110" i="1" s="1"/>
  <c r="L62" i="3"/>
  <c r="K97" i="1" s="1"/>
  <c r="J178" i="1"/>
  <c r="K71" i="3" s="1"/>
  <c r="J106" i="1" s="1"/>
  <c r="L76" i="3"/>
  <c r="K111" i="1" s="1"/>
  <c r="J142" i="1"/>
  <c r="K35" i="3" s="1"/>
  <c r="J70" i="1" s="1"/>
  <c r="J158" i="1"/>
  <c r="K51" i="3" s="1"/>
  <c r="J86" i="1" s="1"/>
  <c r="J181" i="1"/>
  <c r="K74" i="3" s="1"/>
  <c r="J109" i="1" s="1"/>
  <c r="L74" i="3"/>
  <c r="K109" i="1" s="1"/>
  <c r="J130" i="1"/>
  <c r="K23" i="3" s="1"/>
  <c r="J58" i="1" s="1"/>
  <c r="AE62" i="1"/>
  <c r="AH62" i="1" s="1"/>
  <c r="AE58" i="1"/>
  <c r="AH58" i="1" s="1"/>
  <c r="AE54" i="1"/>
  <c r="AH54" i="1" s="1"/>
  <c r="AF54" i="1"/>
  <c r="AE50" i="1"/>
  <c r="AH50" i="1" s="1"/>
  <c r="AF50" i="1"/>
  <c r="AE46" i="1"/>
  <c r="AH46" i="1" s="1"/>
  <c r="AF46" i="1"/>
  <c r="AE60" i="1"/>
  <c r="AH60" i="1" s="1"/>
  <c r="AE52" i="1"/>
  <c r="AH52" i="1" s="1"/>
  <c r="AF52" i="1"/>
  <c r="AE63" i="1"/>
  <c r="AH63" i="1" s="1"/>
  <c r="AE61" i="1"/>
  <c r="AH61" i="1" s="1"/>
  <c r="AE59" i="1"/>
  <c r="AH59" i="1" s="1"/>
  <c r="AE57" i="1"/>
  <c r="AH57" i="1" s="1"/>
  <c r="AE55" i="1"/>
  <c r="AH55" i="1" s="1"/>
  <c r="AF55" i="1"/>
  <c r="AE53" i="1"/>
  <c r="AH53" i="1" s="1"/>
  <c r="AF53" i="1"/>
  <c r="AE51" i="1"/>
  <c r="AH51" i="1" s="1"/>
  <c r="AF51" i="1"/>
  <c r="AE49" i="1"/>
  <c r="AH49" i="1" s="1"/>
  <c r="AF49" i="1"/>
  <c r="AE47" i="1"/>
  <c r="AH47" i="1" s="1"/>
  <c r="AF47" i="1"/>
  <c r="AE45" i="1"/>
  <c r="AH45" i="1" s="1"/>
  <c r="AF45" i="1"/>
  <c r="AE56" i="1"/>
  <c r="AH56" i="1" s="1"/>
  <c r="AF56" i="1"/>
  <c r="AE48" i="1"/>
  <c r="AH48" i="1" s="1"/>
  <c r="AF48" i="1"/>
  <c r="AF63" i="1"/>
  <c r="AF62" i="1"/>
  <c r="AF61" i="1"/>
  <c r="AF60" i="1"/>
  <c r="AF59" i="1"/>
  <c r="AF58" i="1"/>
  <c r="AF57" i="1"/>
  <c r="AG48" i="1" l="1"/>
  <c r="AI48" i="1" s="1"/>
  <c r="AG56" i="1"/>
  <c r="AI56" i="1" s="1"/>
  <c r="AG47" i="1"/>
  <c r="AI47" i="1" s="1"/>
  <c r="AG49" i="1"/>
  <c r="AI49" i="1" s="1"/>
  <c r="AG51" i="1"/>
  <c r="AI51" i="1" s="1"/>
  <c r="AG53" i="1"/>
  <c r="AI53" i="1" s="1"/>
  <c r="AG55" i="1"/>
  <c r="AI55" i="1" s="1"/>
  <c r="AG52" i="1"/>
  <c r="AI52" i="1" s="1"/>
  <c r="AG58" i="1"/>
  <c r="AI58" i="1" s="1"/>
  <c r="K78" i="3"/>
  <c r="J113" i="1" s="1"/>
  <c r="R50" i="1"/>
  <c r="K122" i="1"/>
  <c r="K16" i="3"/>
  <c r="J51" i="1" s="1"/>
  <c r="K15" i="3"/>
  <c r="J50" i="1" s="1"/>
  <c r="G14" i="3"/>
  <c r="F49" i="1" s="1"/>
  <c r="J121" i="1" s="1"/>
  <c r="G18" i="3"/>
  <c r="F53" i="1" s="1"/>
  <c r="J125" i="1" s="1"/>
  <c r="H18" i="3"/>
  <c r="G53" i="1" s="1"/>
  <c r="M18" i="3"/>
  <c r="L53" i="1" s="1"/>
  <c r="P53" i="1" s="1"/>
  <c r="I16" i="3"/>
  <c r="H51" i="1" s="1"/>
  <c r="M51" i="1" s="1"/>
  <c r="H17" i="3"/>
  <c r="G52" i="1" s="1"/>
  <c r="I17" i="3"/>
  <c r="H52" i="1" s="1"/>
  <c r="M52" i="1" s="1"/>
  <c r="N17" i="3" s="1"/>
  <c r="J18" i="3"/>
  <c r="I53" i="1" s="1"/>
  <c r="Q53" i="1" s="1"/>
  <c r="J16" i="3"/>
  <c r="I51" i="1" s="1"/>
  <c r="Q51" i="1" s="1"/>
  <c r="J14" i="3"/>
  <c r="I49" i="1" s="1"/>
  <c r="Q49" i="1" s="1"/>
  <c r="H14" i="3"/>
  <c r="G49" i="1" s="1"/>
  <c r="J17" i="3"/>
  <c r="I52" i="1" s="1"/>
  <c r="Q52" i="1" s="1"/>
  <c r="M16" i="3"/>
  <c r="L51" i="1" s="1"/>
  <c r="P51" i="1" s="1"/>
  <c r="H16" i="3"/>
  <c r="G51" i="1" s="1"/>
  <c r="G17" i="3"/>
  <c r="F52" i="1" s="1"/>
  <c r="J124" i="1" s="1"/>
  <c r="I14" i="3"/>
  <c r="H49" i="1" s="1"/>
  <c r="M49" i="1" s="1"/>
  <c r="N14" i="3" s="1"/>
  <c r="K141" i="1"/>
  <c r="L34" i="3" s="1"/>
  <c r="K69" i="1" s="1"/>
  <c r="O69" i="1" s="1"/>
  <c r="K131" i="1"/>
  <c r="K129" i="1"/>
  <c r="L22" i="3" s="1"/>
  <c r="K57" i="1" s="1"/>
  <c r="O57" i="1" s="1"/>
  <c r="K137" i="1"/>
  <c r="L30" i="3" s="1"/>
  <c r="K65" i="1" s="1"/>
  <c r="O65" i="1" s="1"/>
  <c r="K142" i="1"/>
  <c r="L35" i="3" s="1"/>
  <c r="K70" i="1" s="1"/>
  <c r="O70" i="1" s="1"/>
  <c r="N42" i="3"/>
  <c r="N77" i="1"/>
  <c r="O42" i="3" s="1"/>
  <c r="K149" i="1"/>
  <c r="L42" i="3" s="1"/>
  <c r="K77" i="1" s="1"/>
  <c r="O77" i="1" s="1"/>
  <c r="N41" i="3"/>
  <c r="N76" i="1"/>
  <c r="O41" i="3" s="1"/>
  <c r="O76" i="1"/>
  <c r="R76" i="1"/>
  <c r="N40" i="3"/>
  <c r="N75" i="1"/>
  <c r="O40" i="3" s="1"/>
  <c r="R75" i="1"/>
  <c r="N39" i="3"/>
  <c r="N74" i="1"/>
  <c r="O39" i="3" s="1"/>
  <c r="K146" i="1"/>
  <c r="L39" i="3" s="1"/>
  <c r="K74" i="1" s="1"/>
  <c r="O74" i="1" s="1"/>
  <c r="R73" i="1"/>
  <c r="N38" i="3"/>
  <c r="N73" i="1"/>
  <c r="O38" i="3" s="1"/>
  <c r="K145" i="1"/>
  <c r="L38" i="3" s="1"/>
  <c r="K73" i="1" s="1"/>
  <c r="O73" i="1" s="1"/>
  <c r="K144" i="1"/>
  <c r="L37" i="3" s="1"/>
  <c r="K72" i="1" s="1"/>
  <c r="N72" i="1" s="1"/>
  <c r="O37" i="3" s="1"/>
  <c r="N37" i="3"/>
  <c r="N36" i="3"/>
  <c r="R71" i="1"/>
  <c r="K143" i="1"/>
  <c r="L36" i="3" s="1"/>
  <c r="K71" i="1" s="1"/>
  <c r="O71" i="1" s="1"/>
  <c r="N35" i="3"/>
  <c r="N34" i="3"/>
  <c r="R69" i="1"/>
  <c r="N33" i="3"/>
  <c r="K140" i="1"/>
  <c r="L33" i="3" s="1"/>
  <c r="K68" i="1" s="1"/>
  <c r="O68" i="1" s="1"/>
  <c r="N32" i="3"/>
  <c r="R67" i="1"/>
  <c r="K139" i="1"/>
  <c r="L32" i="3" s="1"/>
  <c r="K67" i="1" s="1"/>
  <c r="O67" i="1" s="1"/>
  <c r="K138" i="1"/>
  <c r="L31" i="3" s="1"/>
  <c r="K66" i="1" s="1"/>
  <c r="O66" i="1" s="1"/>
  <c r="N30" i="3"/>
  <c r="N29" i="3"/>
  <c r="K136" i="1"/>
  <c r="L29" i="3" s="1"/>
  <c r="K64" i="1" s="1"/>
  <c r="O64" i="1" s="1"/>
  <c r="N28" i="3"/>
  <c r="K135" i="1"/>
  <c r="L28" i="3" s="1"/>
  <c r="K63" i="1" s="1"/>
  <c r="N63" i="1" s="1"/>
  <c r="O28" i="3" s="1"/>
  <c r="N27" i="3"/>
  <c r="K133" i="1"/>
  <c r="L26" i="3" s="1"/>
  <c r="K61" i="1" s="1"/>
  <c r="O61" i="1" s="1"/>
  <c r="N25" i="3"/>
  <c r="K132" i="1"/>
  <c r="L25" i="3" s="1"/>
  <c r="K60" i="1" s="1"/>
  <c r="O60" i="1" s="1"/>
  <c r="N24" i="3"/>
  <c r="N23" i="3"/>
  <c r="R58" i="1"/>
  <c r="K130" i="1"/>
  <c r="L23" i="3" s="1"/>
  <c r="K58" i="1" s="1"/>
  <c r="N21" i="3"/>
  <c r="K128" i="1"/>
  <c r="L21" i="3" s="1"/>
  <c r="K56" i="1" s="1"/>
  <c r="O56" i="1" s="1"/>
  <c r="N20" i="3"/>
  <c r="K127" i="1"/>
  <c r="L20" i="3" s="1"/>
  <c r="K55" i="1" s="1"/>
  <c r="O55" i="1" s="1"/>
  <c r="N19" i="3"/>
  <c r="R54" i="1"/>
  <c r="K126" i="1"/>
  <c r="L19" i="3" s="1"/>
  <c r="K54" i="1" s="1"/>
  <c r="N54" i="1" s="1"/>
  <c r="O19" i="3" s="1"/>
  <c r="K116" i="1"/>
  <c r="L9" i="3" s="1"/>
  <c r="K44" i="1" s="1"/>
  <c r="O44" i="1" s="1"/>
  <c r="J48" i="1"/>
  <c r="F47" i="1"/>
  <c r="H46" i="1"/>
  <c r="M46" i="1" s="1"/>
  <c r="N11" i="3" s="1"/>
  <c r="I47" i="1"/>
  <c r="Q47" i="1" s="1"/>
  <c r="G48" i="1"/>
  <c r="I10" i="3"/>
  <c r="H45" i="1" s="1"/>
  <c r="M45" i="1" s="1"/>
  <c r="N10" i="3" s="1"/>
  <c r="H10" i="3"/>
  <c r="G45" i="1" s="1"/>
  <c r="H48" i="1"/>
  <c r="M48" i="1" s="1"/>
  <c r="N13" i="3" s="1"/>
  <c r="H47" i="1"/>
  <c r="M47" i="1" s="1"/>
  <c r="N12" i="3" s="1"/>
  <c r="L47" i="1"/>
  <c r="P47" i="1" s="1"/>
  <c r="G47" i="1"/>
  <c r="R47" i="1" s="1"/>
  <c r="G46" i="1"/>
  <c r="F46" i="1"/>
  <c r="J118" i="1" s="1"/>
  <c r="K11" i="3" s="1"/>
  <c r="I48" i="1"/>
  <c r="Q48" i="1" s="1"/>
  <c r="G10" i="3"/>
  <c r="F45" i="1" s="1"/>
  <c r="J117" i="1" s="1"/>
  <c r="L46" i="1"/>
  <c r="P46" i="1" s="1"/>
  <c r="I46" i="1"/>
  <c r="Q46" i="1" s="1"/>
  <c r="N83" i="1"/>
  <c r="O48" i="3" s="1"/>
  <c r="R83" i="1"/>
  <c r="K155" i="1"/>
  <c r="R84" i="1"/>
  <c r="N84" i="1"/>
  <c r="O49" i="3" s="1"/>
  <c r="K156" i="1"/>
  <c r="L49" i="3" s="1"/>
  <c r="K84" i="1" s="1"/>
  <c r="O84" i="1" s="1"/>
  <c r="K175" i="1"/>
  <c r="L68" i="3" s="1"/>
  <c r="K103" i="1" s="1"/>
  <c r="H69" i="3"/>
  <c r="G104" i="1" s="1"/>
  <c r="J73" i="3"/>
  <c r="I108" i="1" s="1"/>
  <c r="Q108" i="1" s="1"/>
  <c r="H65" i="3"/>
  <c r="G100" i="1" s="1"/>
  <c r="H67" i="3"/>
  <c r="G102" i="1" s="1"/>
  <c r="K174" i="1" s="1"/>
  <c r="L67" i="3" s="1"/>
  <c r="K102" i="1" s="1"/>
  <c r="K172" i="1"/>
  <c r="L65" i="3" s="1"/>
  <c r="K100" i="1" s="1"/>
  <c r="L48" i="3"/>
  <c r="K83" i="1" s="1"/>
  <c r="O83" i="1" s="1"/>
  <c r="L44" i="3"/>
  <c r="K79" i="1" s="1"/>
  <c r="L75" i="3"/>
  <c r="K110" i="1" s="1"/>
  <c r="L71" i="3"/>
  <c r="K106" i="1" s="1"/>
  <c r="L63" i="3"/>
  <c r="K98" i="1" s="1"/>
  <c r="L43" i="3"/>
  <c r="K78" i="1" s="1"/>
  <c r="L45" i="3"/>
  <c r="K80" i="1" s="1"/>
  <c r="L47" i="3"/>
  <c r="K82" i="1" s="1"/>
  <c r="L27" i="3"/>
  <c r="K62" i="1" s="1"/>
  <c r="O62" i="1" s="1"/>
  <c r="L40" i="3"/>
  <c r="K75" i="1" s="1"/>
  <c r="O75" i="1" s="1"/>
  <c r="L24" i="3"/>
  <c r="K59" i="1" s="1"/>
  <c r="N59" i="1" s="1"/>
  <c r="O24" i="3" s="1"/>
  <c r="L73" i="3"/>
  <c r="K108" i="1" s="1"/>
  <c r="L57" i="3"/>
  <c r="K92" i="1" s="1"/>
  <c r="J134" i="1"/>
  <c r="K27" i="3" s="1"/>
  <c r="J62" i="1" s="1"/>
  <c r="J154" i="1"/>
  <c r="K47" i="3" s="1"/>
  <c r="J82" i="1" s="1"/>
  <c r="J152" i="1"/>
  <c r="K45" i="3" s="1"/>
  <c r="J80" i="1" s="1"/>
  <c r="J174" i="1"/>
  <c r="K67" i="3" s="1"/>
  <c r="J102" i="1" s="1"/>
  <c r="J136" i="1"/>
  <c r="K29" i="3" s="1"/>
  <c r="J64" i="1" s="1"/>
  <c r="L50" i="3"/>
  <c r="K85" i="1" s="1"/>
  <c r="J128" i="1"/>
  <c r="K21" i="3" s="1"/>
  <c r="J56" i="1" s="1"/>
  <c r="J141" i="1"/>
  <c r="K34" i="3" s="1"/>
  <c r="J69" i="1" s="1"/>
  <c r="L41" i="3"/>
  <c r="K76" i="1" s="1"/>
  <c r="J148" i="1"/>
  <c r="K41" i="3" s="1"/>
  <c r="J76" i="1" s="1"/>
  <c r="J147" i="1"/>
  <c r="K40" i="3" s="1"/>
  <c r="J75" i="1" s="1"/>
  <c r="J127" i="1"/>
  <c r="K20" i="3" s="1"/>
  <c r="J55" i="1" s="1"/>
  <c r="J176" i="1"/>
  <c r="K69" i="3" s="1"/>
  <c r="J104" i="1" s="1"/>
  <c r="J172" i="1"/>
  <c r="K65" i="3" s="1"/>
  <c r="J100" i="1" s="1"/>
  <c r="J140" i="1"/>
  <c r="K33" i="3" s="1"/>
  <c r="J68" i="1" s="1"/>
  <c r="J143" i="1"/>
  <c r="K36" i="3" s="1"/>
  <c r="J71" i="1" s="1"/>
  <c r="L77" i="3"/>
  <c r="K112" i="1" s="1"/>
  <c r="J184" i="1"/>
  <c r="K77" i="3" s="1"/>
  <c r="J112" i="1" s="1"/>
  <c r="L61" i="3"/>
  <c r="K96" i="1" s="1"/>
  <c r="J168" i="1"/>
  <c r="K61" i="3" s="1"/>
  <c r="J96" i="1" s="1"/>
  <c r="J132" i="1"/>
  <c r="K25" i="3" s="1"/>
  <c r="J60" i="1" s="1"/>
  <c r="J180" i="1"/>
  <c r="K73" i="3" s="1"/>
  <c r="J108" i="1" s="1"/>
  <c r="J164" i="1"/>
  <c r="K57" i="3" s="1"/>
  <c r="J92" i="1" s="1"/>
  <c r="L54" i="3"/>
  <c r="K89" i="1" s="1"/>
  <c r="J139" i="1"/>
  <c r="K32" i="3" s="1"/>
  <c r="J67" i="1" s="1"/>
  <c r="J116" i="1"/>
  <c r="K9" i="3" s="1"/>
  <c r="J44" i="1" s="1"/>
  <c r="AG59" i="1"/>
  <c r="AI59" i="1" s="1"/>
  <c r="AG63" i="1"/>
  <c r="AI63" i="1" s="1"/>
  <c r="AG57" i="1"/>
  <c r="AI57" i="1" s="1"/>
  <c r="AG61" i="1"/>
  <c r="AI61" i="1" s="1"/>
  <c r="AG60" i="1"/>
  <c r="AI60" i="1" s="1"/>
  <c r="AG46" i="1"/>
  <c r="AI46" i="1" s="1"/>
  <c r="AG50" i="1"/>
  <c r="AI50" i="1" s="1"/>
  <c r="AG54" i="1"/>
  <c r="AI54" i="1" s="1"/>
  <c r="AG62" i="1"/>
  <c r="AI62" i="1" s="1"/>
  <c r="AG45" i="1"/>
  <c r="AI45" i="1" s="1"/>
  <c r="K123" i="1" l="1"/>
  <c r="R51" i="1"/>
  <c r="R52" i="1"/>
  <c r="K124" i="1"/>
  <c r="K18" i="3"/>
  <c r="J53" i="1" s="1"/>
  <c r="K17" i="3"/>
  <c r="J52" i="1" s="1"/>
  <c r="R49" i="1"/>
  <c r="K121" i="1"/>
  <c r="N16" i="3"/>
  <c r="R53" i="1"/>
  <c r="K125" i="1"/>
  <c r="K14" i="3"/>
  <c r="J49" i="1" s="1"/>
  <c r="L15" i="3"/>
  <c r="K50" i="1" s="1"/>
  <c r="P114" i="1"/>
  <c r="C84" i="3" s="1"/>
  <c r="N69" i="1"/>
  <c r="O34" i="3" s="1"/>
  <c r="N68" i="1"/>
  <c r="O33" i="3" s="1"/>
  <c r="N44" i="1"/>
  <c r="O9" i="3" s="1"/>
  <c r="N67" i="1"/>
  <c r="O32" i="3" s="1"/>
  <c r="N71" i="1"/>
  <c r="O36" i="3" s="1"/>
  <c r="N55" i="1"/>
  <c r="O20" i="3" s="1"/>
  <c r="N56" i="1"/>
  <c r="O21" i="3" s="1"/>
  <c r="N64" i="1"/>
  <c r="O29" i="3" s="1"/>
  <c r="N62" i="1"/>
  <c r="O27" i="3" s="1"/>
  <c r="O63" i="1"/>
  <c r="O72" i="1"/>
  <c r="O54" i="1"/>
  <c r="N65" i="1"/>
  <c r="O30" i="3" s="1"/>
  <c r="N70" i="1"/>
  <c r="O35" i="3" s="1"/>
  <c r="N66" i="1"/>
  <c r="O31" i="3" s="1"/>
  <c r="N61" i="1"/>
  <c r="O26" i="3" s="1"/>
  <c r="N60" i="1"/>
  <c r="O25" i="3" s="1"/>
  <c r="O59" i="1"/>
  <c r="N58" i="1"/>
  <c r="O23" i="3" s="1"/>
  <c r="O58" i="1"/>
  <c r="N57" i="1"/>
  <c r="O22" i="3" s="1"/>
  <c r="R46" i="1"/>
  <c r="K118" i="1"/>
  <c r="L11" i="3" s="1"/>
  <c r="M114" i="1"/>
  <c r="K119" i="1"/>
  <c r="J119" i="1"/>
  <c r="K12" i="3" s="1"/>
  <c r="K10" i="3"/>
  <c r="J45" i="1" s="1"/>
  <c r="J46" i="1"/>
  <c r="R45" i="1"/>
  <c r="K117" i="1"/>
  <c r="L10" i="3" s="1"/>
  <c r="K45" i="1" s="1"/>
  <c r="O45" i="1" s="1"/>
  <c r="R48" i="1"/>
  <c r="K120" i="1"/>
  <c r="K176" i="1"/>
  <c r="L69" i="3" s="1"/>
  <c r="K104" i="1" s="1"/>
  <c r="I23" i="1"/>
  <c r="B23" i="1" s="1"/>
  <c r="D23" i="1" s="1"/>
  <c r="I24" i="1"/>
  <c r="B24" i="1" s="1"/>
  <c r="D24" i="1" s="1"/>
  <c r="I25" i="1"/>
  <c r="B25" i="1" s="1"/>
  <c r="D25" i="1" s="1"/>
  <c r="I26" i="1"/>
  <c r="B26" i="1" s="1"/>
  <c r="D26" i="1" s="1"/>
  <c r="I27" i="1"/>
  <c r="B27" i="1" s="1"/>
  <c r="C27" i="1" s="1"/>
  <c r="J27" i="1" s="1"/>
  <c r="I28" i="1"/>
  <c r="B28" i="1" s="1"/>
  <c r="D28" i="1" s="1"/>
  <c r="I29" i="1"/>
  <c r="B29" i="1" s="1"/>
  <c r="D29" i="1" s="1"/>
  <c r="I30" i="1"/>
  <c r="B30" i="1" s="1"/>
  <c r="D30" i="1" s="1"/>
  <c r="I31" i="1"/>
  <c r="B31" i="1" s="1"/>
  <c r="C31" i="1" s="1"/>
  <c r="J31" i="1" s="1"/>
  <c r="I32" i="1"/>
  <c r="B32" i="1" s="1"/>
  <c r="C32" i="1" s="1"/>
  <c r="J32" i="1" s="1"/>
  <c r="I33" i="1"/>
  <c r="B33" i="1" s="1"/>
  <c r="C33" i="1" s="1"/>
  <c r="J33" i="1" s="1"/>
  <c r="I34" i="1"/>
  <c r="B34" i="1" s="1"/>
  <c r="C34" i="1" s="1"/>
  <c r="J34" i="1" s="1"/>
  <c r="I35" i="1"/>
  <c r="B35" i="1" s="1"/>
  <c r="C35" i="1" s="1"/>
  <c r="I36" i="1"/>
  <c r="B36" i="1" s="1"/>
  <c r="D36" i="1" s="1"/>
  <c r="I37" i="1"/>
  <c r="B37" i="1" s="1"/>
  <c r="D37" i="1" s="1"/>
  <c r="I38" i="1"/>
  <c r="B38" i="1" s="1"/>
  <c r="C38" i="1" s="1"/>
  <c r="I39" i="1"/>
  <c r="B39" i="1" s="1"/>
  <c r="D39" i="1" s="1"/>
  <c r="I40" i="1"/>
  <c r="B40" i="1" s="1"/>
  <c r="D40" i="1" s="1"/>
  <c r="I41" i="1"/>
  <c r="B41" i="1" s="1"/>
  <c r="C41" i="1" s="1"/>
  <c r="J41" i="1" s="1"/>
  <c r="I22" i="1"/>
  <c r="B22" i="1" s="1"/>
  <c r="C22" i="1" s="1"/>
  <c r="J22" i="1" s="1"/>
  <c r="I3" i="1"/>
  <c r="B3" i="1" s="1"/>
  <c r="D3" i="1" s="1"/>
  <c r="I4" i="1"/>
  <c r="B4" i="1" s="1"/>
  <c r="D4" i="1" s="1"/>
  <c r="I5" i="1"/>
  <c r="B5" i="1" s="1"/>
  <c r="D5" i="1" s="1"/>
  <c r="I6" i="1"/>
  <c r="B6" i="1" s="1"/>
  <c r="C6" i="1" s="1"/>
  <c r="I7" i="1"/>
  <c r="B7" i="1" s="1"/>
  <c r="C7" i="1" s="1"/>
  <c r="I8" i="1"/>
  <c r="B8" i="1" s="1"/>
  <c r="C8" i="1" s="1"/>
  <c r="I9" i="1"/>
  <c r="B9" i="1" s="1"/>
  <c r="C9" i="1" s="1"/>
  <c r="I10" i="1"/>
  <c r="B10" i="1" s="1"/>
  <c r="C10" i="1" s="1"/>
  <c r="I11" i="1"/>
  <c r="B11" i="1" s="1"/>
  <c r="C11" i="1" s="1"/>
  <c r="J11" i="1" s="1"/>
  <c r="I12" i="1"/>
  <c r="B12" i="1" s="1"/>
  <c r="C12" i="1" s="1"/>
  <c r="J12" i="1" s="1"/>
  <c r="I13" i="1"/>
  <c r="B13" i="1" s="1"/>
  <c r="D13" i="1" s="1"/>
  <c r="I14" i="1"/>
  <c r="B14" i="1" s="1"/>
  <c r="D14" i="1" s="1"/>
  <c r="I15" i="1"/>
  <c r="B15" i="1" s="1"/>
  <c r="C15" i="1" s="1"/>
  <c r="J15" i="1" s="1"/>
  <c r="I16" i="1"/>
  <c r="B16" i="1" s="1"/>
  <c r="D16" i="1" s="1"/>
  <c r="I17" i="1"/>
  <c r="B17" i="1" s="1"/>
  <c r="C17" i="1" s="1"/>
  <c r="J17" i="1" s="1"/>
  <c r="I18" i="1"/>
  <c r="B18" i="1" s="1"/>
  <c r="C18" i="1" s="1"/>
  <c r="J18" i="1" s="1"/>
  <c r="I19" i="1"/>
  <c r="B19" i="1" s="1"/>
  <c r="C19" i="1" s="1"/>
  <c r="J19" i="1" s="1"/>
  <c r="I20" i="1"/>
  <c r="B20" i="1" s="1"/>
  <c r="C20" i="1" s="1"/>
  <c r="J20" i="1" s="1"/>
  <c r="I21" i="1"/>
  <c r="B21" i="1" s="1"/>
  <c r="D21" i="1" s="1"/>
  <c r="K21" i="1" s="1"/>
  <c r="I2" i="1"/>
  <c r="B2" i="1" s="1"/>
  <c r="C3" i="1"/>
  <c r="E3" i="1"/>
  <c r="E5" i="1"/>
  <c r="D6" i="1"/>
  <c r="D7" i="1"/>
  <c r="D8" i="1"/>
  <c r="K8" i="1" s="1"/>
  <c r="C23" i="1"/>
  <c r="J23" i="1" s="1"/>
  <c r="E23" i="1"/>
  <c r="E25" i="1"/>
  <c r="D27" i="1"/>
  <c r="C29" i="1"/>
  <c r="J29" i="1" s="1"/>
  <c r="D33" i="1"/>
  <c r="D35" i="1"/>
  <c r="C37" i="1"/>
  <c r="J37" i="1" s="1"/>
  <c r="E37" i="1"/>
  <c r="C39" i="1"/>
  <c r="E39" i="1"/>
  <c r="C40" i="1"/>
  <c r="J40" i="1" s="1"/>
  <c r="D41" i="1"/>
  <c r="L13" i="3" l="1"/>
  <c r="K48" i="1" s="1"/>
  <c r="N50" i="1"/>
  <c r="O15" i="3" s="1"/>
  <c r="O50" i="1"/>
  <c r="L14" i="3"/>
  <c r="K49" i="1" s="1"/>
  <c r="O49" i="1" s="1"/>
  <c r="L17" i="3"/>
  <c r="K52" i="1" s="1"/>
  <c r="O52" i="1" s="1"/>
  <c r="L12" i="3"/>
  <c r="K47" i="1" s="1"/>
  <c r="O47" i="1" s="1"/>
  <c r="L18" i="3"/>
  <c r="K53" i="1" s="1"/>
  <c r="O53" i="1" s="1"/>
  <c r="L16" i="3"/>
  <c r="K51" i="1" s="1"/>
  <c r="F80" i="3"/>
  <c r="R114" i="1"/>
  <c r="R115" i="1" s="1"/>
  <c r="F82" i="3" s="1"/>
  <c r="Q114" i="1"/>
  <c r="F83" i="3" s="1"/>
  <c r="N45" i="1"/>
  <c r="O10" i="3" s="1"/>
  <c r="J47" i="1"/>
  <c r="K46" i="1"/>
  <c r="E26" i="1"/>
  <c r="C24" i="1"/>
  <c r="J24" i="1" s="1"/>
  <c r="J10" i="1"/>
  <c r="J8" i="1"/>
  <c r="D10" i="1"/>
  <c r="J9" i="1"/>
  <c r="J7" i="1"/>
  <c r="C21" i="1"/>
  <c r="J21" i="1" s="1"/>
  <c r="D20" i="1"/>
  <c r="K20" i="1" s="1"/>
  <c r="D19" i="1"/>
  <c r="K19" i="1" s="1"/>
  <c r="C16" i="1"/>
  <c r="J16" i="1" s="1"/>
  <c r="D15" i="1"/>
  <c r="E14" i="1"/>
  <c r="L14" i="1" s="1"/>
  <c r="E36" i="1"/>
  <c r="L36" i="1" s="1"/>
  <c r="P36" i="1" s="1"/>
  <c r="D34" i="1"/>
  <c r="D32" i="1"/>
  <c r="K32" i="1" s="1"/>
  <c r="C5" i="1"/>
  <c r="D38" i="1"/>
  <c r="E30" i="1"/>
  <c r="L30" i="1" s="1"/>
  <c r="P30" i="1" s="1"/>
  <c r="D11" i="1"/>
  <c r="K11" i="1" s="1"/>
  <c r="E11" i="1"/>
  <c r="L11" i="1" s="1"/>
  <c r="P11" i="1" s="1"/>
  <c r="C14" i="1"/>
  <c r="J14" i="1" s="1"/>
  <c r="E16" i="1"/>
  <c r="L16" i="1" s="1"/>
  <c r="D17" i="1"/>
  <c r="K17" i="1" s="1"/>
  <c r="E21" i="1"/>
  <c r="L21" i="1" s="1"/>
  <c r="D22" i="1"/>
  <c r="K22" i="1" s="1"/>
  <c r="E40" i="1"/>
  <c r="L40" i="1" s="1"/>
  <c r="P40" i="1" s="1"/>
  <c r="E38" i="1"/>
  <c r="L38" i="1" s="1"/>
  <c r="P38" i="1" s="1"/>
  <c r="C36" i="1"/>
  <c r="E34" i="1"/>
  <c r="L34" i="1" s="1"/>
  <c r="P34" i="1" s="1"/>
  <c r="E32" i="1"/>
  <c r="L32" i="1" s="1"/>
  <c r="P32" i="1" s="1"/>
  <c r="C30" i="1"/>
  <c r="J30" i="1" s="1"/>
  <c r="C26" i="1"/>
  <c r="J26" i="1" s="1"/>
  <c r="F26" i="1" s="1"/>
  <c r="M26" i="1" s="1"/>
  <c r="E24" i="1"/>
  <c r="L24" i="1" s="1"/>
  <c r="P24" i="1" s="1"/>
  <c r="J35" i="1"/>
  <c r="J39" i="1"/>
  <c r="J36" i="1"/>
  <c r="E41" i="1"/>
  <c r="L41" i="1" s="1"/>
  <c r="P41" i="1" s="1"/>
  <c r="J38" i="1"/>
  <c r="F38" i="1" s="1"/>
  <c r="M38" i="1" s="1"/>
  <c r="E35" i="1"/>
  <c r="L35" i="1" s="1"/>
  <c r="P35" i="1" s="1"/>
  <c r="E33" i="1"/>
  <c r="L33" i="1" s="1"/>
  <c r="P33" i="1" s="1"/>
  <c r="E29" i="1"/>
  <c r="L29" i="1" s="1"/>
  <c r="P29" i="1" s="1"/>
  <c r="E27" i="1"/>
  <c r="L27" i="1" s="1"/>
  <c r="P27" i="1" s="1"/>
  <c r="C25" i="1"/>
  <c r="J25" i="1" s="1"/>
  <c r="F25" i="1" s="1"/>
  <c r="M25" i="1" s="1"/>
  <c r="E22" i="1"/>
  <c r="L22" i="1" s="1"/>
  <c r="P22" i="1" s="1"/>
  <c r="D18" i="1"/>
  <c r="K18" i="1" s="1"/>
  <c r="K16" i="1"/>
  <c r="K15" i="1"/>
  <c r="K14" i="1"/>
  <c r="K13" i="1"/>
  <c r="D12" i="1"/>
  <c r="D9" i="1"/>
  <c r="K9" i="1" s="1"/>
  <c r="C4" i="1"/>
  <c r="K10" i="1"/>
  <c r="K7" i="1"/>
  <c r="K6" i="1"/>
  <c r="J6" i="1"/>
  <c r="K5" i="1"/>
  <c r="L5" i="1"/>
  <c r="P5" i="1" s="1"/>
  <c r="K4" i="1"/>
  <c r="E4" i="1"/>
  <c r="K3" i="1"/>
  <c r="L3" i="1"/>
  <c r="P3" i="1" s="1"/>
  <c r="J3" i="1"/>
  <c r="E20" i="1"/>
  <c r="L20" i="1" s="1"/>
  <c r="P20" i="1" s="1"/>
  <c r="E19" i="1"/>
  <c r="L19" i="1" s="1"/>
  <c r="P19" i="1" s="1"/>
  <c r="E18" i="1"/>
  <c r="L18" i="1" s="1"/>
  <c r="P18" i="1" s="1"/>
  <c r="E17" i="1"/>
  <c r="L17" i="1" s="1"/>
  <c r="P17" i="1" s="1"/>
  <c r="E15" i="1"/>
  <c r="L15" i="1" s="1"/>
  <c r="P15" i="1" s="1"/>
  <c r="E13" i="1"/>
  <c r="C13" i="1"/>
  <c r="J13" i="1" s="1"/>
  <c r="F13" i="1" s="1"/>
  <c r="M13" i="1" s="1"/>
  <c r="E12" i="1"/>
  <c r="E10" i="1"/>
  <c r="E9" i="1"/>
  <c r="E8" i="1"/>
  <c r="E7" i="1"/>
  <c r="E6" i="1"/>
  <c r="E28" i="1"/>
  <c r="C28" i="1"/>
  <c r="J28" i="1" s="1"/>
  <c r="F28" i="1" s="1"/>
  <c r="M28" i="1" s="1"/>
  <c r="D31" i="1"/>
  <c r="K31" i="1" s="1"/>
  <c r="E31" i="1"/>
  <c r="K40" i="1"/>
  <c r="L39" i="1"/>
  <c r="P39" i="1" s="1"/>
  <c r="K38" i="1"/>
  <c r="L37" i="1"/>
  <c r="P37" i="1" s="1"/>
  <c r="K36" i="1"/>
  <c r="K34" i="1"/>
  <c r="K30" i="1"/>
  <c r="K28" i="1"/>
  <c r="K26" i="1"/>
  <c r="L25" i="1"/>
  <c r="P25" i="1" s="1"/>
  <c r="K24" i="1"/>
  <c r="L23" i="1"/>
  <c r="P23" i="1" s="1"/>
  <c r="K41" i="1"/>
  <c r="K39" i="1"/>
  <c r="K37" i="1"/>
  <c r="K35" i="1"/>
  <c r="K33" i="1"/>
  <c r="K29" i="1"/>
  <c r="K27" i="1"/>
  <c r="L26" i="1"/>
  <c r="P26" i="1" s="1"/>
  <c r="K25" i="1"/>
  <c r="K23" i="1"/>
  <c r="P16" i="1"/>
  <c r="P14" i="1"/>
  <c r="P21" i="1"/>
  <c r="G41" i="1"/>
  <c r="N41" i="1" s="1"/>
  <c r="F41" i="1"/>
  <c r="M41" i="1" s="1"/>
  <c r="G33" i="1"/>
  <c r="N33" i="1" s="1"/>
  <c r="F33" i="1"/>
  <c r="M33" i="1" s="1"/>
  <c r="G31" i="1"/>
  <c r="N31" i="1" s="1"/>
  <c r="F31" i="1"/>
  <c r="M31" i="1" s="1"/>
  <c r="G29" i="1"/>
  <c r="N29" i="1" s="1"/>
  <c r="F29" i="1"/>
  <c r="M29" i="1" s="1"/>
  <c r="G27" i="1"/>
  <c r="N27" i="1" s="1"/>
  <c r="F27" i="1"/>
  <c r="M27" i="1" s="1"/>
  <c r="G25" i="1"/>
  <c r="N25" i="1" s="1"/>
  <c r="G23" i="1"/>
  <c r="N23" i="1" s="1"/>
  <c r="F23" i="1"/>
  <c r="M23" i="1" s="1"/>
  <c r="G21" i="1"/>
  <c r="N21" i="1" s="1"/>
  <c r="F21" i="1"/>
  <c r="M21" i="1" s="1"/>
  <c r="G19" i="1"/>
  <c r="N19" i="1" s="1"/>
  <c r="F19" i="1"/>
  <c r="M19" i="1" s="1"/>
  <c r="F17" i="1"/>
  <c r="M17" i="1" s="1"/>
  <c r="G17" i="1"/>
  <c r="N17" i="1" s="1"/>
  <c r="G15" i="1"/>
  <c r="N15" i="1" s="1"/>
  <c r="F15" i="1"/>
  <c r="M15" i="1" s="1"/>
  <c r="G14" i="1"/>
  <c r="N14" i="1" s="1"/>
  <c r="F14" i="1"/>
  <c r="M14" i="1" s="1"/>
  <c r="G12" i="1"/>
  <c r="N12" i="1" s="1"/>
  <c r="F12" i="1"/>
  <c r="M12" i="1" s="1"/>
  <c r="G10" i="1"/>
  <c r="N10" i="1" s="1"/>
  <c r="F10" i="1"/>
  <c r="M10" i="1" s="1"/>
  <c r="G9" i="1"/>
  <c r="N9" i="1" s="1"/>
  <c r="F9" i="1"/>
  <c r="M9" i="1" s="1"/>
  <c r="G7" i="1"/>
  <c r="N7" i="1" s="1"/>
  <c r="F7" i="1"/>
  <c r="M7" i="1" s="1"/>
  <c r="F40" i="1"/>
  <c r="M40" i="1" s="1"/>
  <c r="G40" i="1"/>
  <c r="N40" i="1" s="1"/>
  <c r="G34" i="1"/>
  <c r="N34" i="1" s="1"/>
  <c r="F34" i="1"/>
  <c r="M34" i="1" s="1"/>
  <c r="G32" i="1"/>
  <c r="N32" i="1" s="1"/>
  <c r="F32" i="1"/>
  <c r="M32" i="1" s="1"/>
  <c r="G30" i="1"/>
  <c r="N30" i="1" s="1"/>
  <c r="F30" i="1"/>
  <c r="M30" i="1" s="1"/>
  <c r="G28" i="1"/>
  <c r="N28" i="1" s="1"/>
  <c r="G26" i="1"/>
  <c r="N26" i="1" s="1"/>
  <c r="G24" i="1"/>
  <c r="N24" i="1" s="1"/>
  <c r="F24" i="1"/>
  <c r="M24" i="1" s="1"/>
  <c r="G22" i="1"/>
  <c r="N22" i="1" s="1"/>
  <c r="F22" i="1"/>
  <c r="M22" i="1" s="1"/>
  <c r="G20" i="1"/>
  <c r="N20" i="1" s="1"/>
  <c r="F20" i="1"/>
  <c r="M20" i="1" s="1"/>
  <c r="G18" i="1"/>
  <c r="N18" i="1" s="1"/>
  <c r="F18" i="1"/>
  <c r="M18" i="1" s="1"/>
  <c r="G16" i="1"/>
  <c r="N16" i="1" s="1"/>
  <c r="F16" i="1"/>
  <c r="M16" i="1" s="1"/>
  <c r="F11" i="1"/>
  <c r="M11" i="1" s="1"/>
  <c r="G11" i="1"/>
  <c r="N11" i="1" s="1"/>
  <c r="G8" i="1"/>
  <c r="N8" i="1" s="1"/>
  <c r="F8" i="1"/>
  <c r="M8" i="1" s="1"/>
  <c r="G37" i="1"/>
  <c r="N37" i="1" s="1"/>
  <c r="F37" i="1"/>
  <c r="M37" i="1" s="1"/>
  <c r="N47" i="1" l="1"/>
  <c r="O12" i="3" s="1"/>
  <c r="N48" i="1"/>
  <c r="O13" i="3" s="1"/>
  <c r="O48" i="1"/>
  <c r="O51" i="1"/>
  <c r="N51" i="1"/>
  <c r="O16" i="3" s="1"/>
  <c r="N53" i="1"/>
  <c r="O18" i="3" s="1"/>
  <c r="N49" i="1"/>
  <c r="O14" i="3" s="1"/>
  <c r="N52" i="1"/>
  <c r="O17" i="3" s="1"/>
  <c r="F81" i="3"/>
  <c r="O46" i="1"/>
  <c r="N46" i="1"/>
  <c r="O17" i="1"/>
  <c r="Q17" i="1"/>
  <c r="O35" i="1"/>
  <c r="Q35" i="1"/>
  <c r="Q24" i="1"/>
  <c r="O24" i="1"/>
  <c r="Q36" i="1"/>
  <c r="O36" i="1"/>
  <c r="O19" i="1"/>
  <c r="Q19" i="1"/>
  <c r="Q14" i="1"/>
  <c r="O14" i="1"/>
  <c r="O29" i="1"/>
  <c r="Q29" i="1"/>
  <c r="O41" i="1"/>
  <c r="Q41" i="1"/>
  <c r="Q34" i="1"/>
  <c r="O34" i="1"/>
  <c r="Q38" i="1"/>
  <c r="O38" i="1"/>
  <c r="O21" i="1"/>
  <c r="Q21" i="1"/>
  <c r="Q16" i="1"/>
  <c r="O16" i="1"/>
  <c r="Q26" i="1"/>
  <c r="O26" i="1"/>
  <c r="O23" i="1"/>
  <c r="Q23" i="1"/>
  <c r="O25" i="1"/>
  <c r="Q25" i="1"/>
  <c r="O37" i="1"/>
  <c r="Q37" i="1"/>
  <c r="O39" i="1"/>
  <c r="Q39" i="1"/>
  <c r="O15" i="1"/>
  <c r="Q15" i="1"/>
  <c r="Q18" i="1"/>
  <c r="O18" i="1"/>
  <c r="Q20" i="1"/>
  <c r="O20" i="1"/>
  <c r="O5" i="1"/>
  <c r="Q5" i="1"/>
  <c r="Q22" i="1"/>
  <c r="O22" i="1"/>
  <c r="O27" i="1"/>
  <c r="Q27" i="1"/>
  <c r="O33" i="1"/>
  <c r="Q33" i="1"/>
  <c r="Q32" i="1"/>
  <c r="O32" i="1"/>
  <c r="Q40" i="1"/>
  <c r="O40" i="1"/>
  <c r="O11" i="1"/>
  <c r="Q11" i="1"/>
  <c r="Q30" i="1"/>
  <c r="O30" i="1"/>
  <c r="L9" i="1"/>
  <c r="P9" i="1" s="1"/>
  <c r="J4" i="1"/>
  <c r="J5" i="1"/>
  <c r="G13" i="1"/>
  <c r="N13" i="1" s="1"/>
  <c r="G38" i="1"/>
  <c r="N38" i="1" s="1"/>
  <c r="F39" i="1"/>
  <c r="M39" i="1" s="1"/>
  <c r="G39" i="1"/>
  <c r="N39" i="1" s="1"/>
  <c r="F36" i="1"/>
  <c r="M36" i="1" s="1"/>
  <c r="G36" i="1"/>
  <c r="N36" i="1" s="1"/>
  <c r="F35" i="1"/>
  <c r="M35" i="1" s="1"/>
  <c r="G35" i="1"/>
  <c r="N35" i="1" s="1"/>
  <c r="L28" i="1"/>
  <c r="P28" i="1" s="1"/>
  <c r="L31" i="1"/>
  <c r="P31" i="1" s="1"/>
  <c r="L13" i="1"/>
  <c r="P13" i="1" s="1"/>
  <c r="L12" i="1"/>
  <c r="P12" i="1" s="1"/>
  <c r="K12" i="1"/>
  <c r="F5" i="1"/>
  <c r="M5" i="1" s="1"/>
  <c r="G5" i="1"/>
  <c r="N5" i="1" s="1"/>
  <c r="L10" i="1"/>
  <c r="P10" i="1" s="1"/>
  <c r="L8" i="1"/>
  <c r="P8" i="1" s="1"/>
  <c r="L7" i="1"/>
  <c r="P7" i="1" s="1"/>
  <c r="F6" i="1"/>
  <c r="M6" i="1" s="1"/>
  <c r="G6" i="1"/>
  <c r="N6" i="1" s="1"/>
  <c r="L6" i="1"/>
  <c r="P6" i="1" s="1"/>
  <c r="L4" i="1"/>
  <c r="P4" i="1" s="1"/>
  <c r="G3" i="1"/>
  <c r="N3" i="1" s="1"/>
  <c r="O3" i="1" s="1"/>
  <c r="F3" i="1"/>
  <c r="M3" i="1" s="1"/>
  <c r="Q3" i="1" s="1"/>
  <c r="N114" i="1" l="1"/>
  <c r="O114" i="1"/>
  <c r="O11" i="3"/>
  <c r="Q6" i="1"/>
  <c r="O6" i="1"/>
  <c r="Q8" i="1"/>
  <c r="O8" i="1"/>
  <c r="O13" i="1"/>
  <c r="Q13" i="1"/>
  <c r="Q28" i="1"/>
  <c r="O28" i="1"/>
  <c r="Q4" i="1"/>
  <c r="O4" i="1"/>
  <c r="O7" i="1"/>
  <c r="Q7" i="1"/>
  <c r="Q10" i="1"/>
  <c r="O10" i="1"/>
  <c r="Q12" i="1"/>
  <c r="O12" i="1"/>
  <c r="O31" i="1"/>
  <c r="Q31" i="1"/>
  <c r="O9" i="1"/>
  <c r="Q9" i="1"/>
  <c r="F4" i="1"/>
  <c r="M4" i="1" s="1"/>
  <c r="G4" i="1"/>
  <c r="N4" i="1" s="1"/>
  <c r="U72" i="1"/>
  <c r="V72" i="1"/>
  <c r="W72" i="1"/>
  <c r="X72" i="1"/>
  <c r="U73" i="1"/>
  <c r="V73" i="1"/>
  <c r="W73" i="1"/>
  <c r="X73" i="1"/>
  <c r="U74" i="1"/>
  <c r="V74" i="1"/>
  <c r="W74" i="1"/>
  <c r="X74" i="1"/>
  <c r="U75" i="1"/>
  <c r="V75" i="1"/>
  <c r="W75" i="1"/>
  <c r="X75" i="1"/>
  <c r="U76" i="1"/>
  <c r="V76" i="1"/>
  <c r="W76" i="1"/>
  <c r="X76" i="1"/>
  <c r="U77" i="1"/>
  <c r="V77" i="1"/>
  <c r="W77" i="1"/>
  <c r="X77" i="1"/>
  <c r="U78" i="1"/>
  <c r="V78" i="1"/>
  <c r="W78" i="1"/>
  <c r="X78" i="1"/>
  <c r="U79" i="1"/>
  <c r="V79" i="1"/>
  <c r="W79" i="1"/>
  <c r="X79" i="1"/>
  <c r="U80" i="1"/>
  <c r="V80" i="1"/>
  <c r="W80" i="1"/>
  <c r="X80" i="1"/>
  <c r="U81" i="1"/>
  <c r="V81" i="1"/>
  <c r="W81" i="1"/>
  <c r="X81" i="1"/>
  <c r="U82" i="1"/>
  <c r="V82" i="1"/>
  <c r="W82" i="1"/>
  <c r="X82" i="1"/>
  <c r="U83" i="1"/>
  <c r="V83" i="1"/>
  <c r="W83" i="1"/>
  <c r="X83" i="1"/>
  <c r="U84" i="1"/>
  <c r="V84" i="1"/>
  <c r="W84" i="1"/>
  <c r="X84" i="1"/>
  <c r="U85" i="1"/>
  <c r="V85" i="1"/>
  <c r="W85" i="1"/>
  <c r="X85" i="1"/>
  <c r="U86" i="1"/>
  <c r="V86" i="1"/>
  <c r="W86" i="1"/>
  <c r="X86" i="1"/>
  <c r="U87" i="1"/>
  <c r="V87" i="1"/>
  <c r="W87" i="1"/>
  <c r="X87" i="1"/>
  <c r="U88" i="1"/>
  <c r="V88" i="1"/>
  <c r="W88" i="1"/>
  <c r="X88" i="1"/>
  <c r="U89" i="1"/>
  <c r="V89" i="1"/>
  <c r="W89" i="1"/>
  <c r="X89" i="1"/>
  <c r="U90" i="1"/>
  <c r="V90" i="1"/>
  <c r="W90" i="1"/>
  <c r="X90" i="1"/>
  <c r="V71" i="1"/>
  <c r="W71" i="1"/>
  <c r="X71" i="1"/>
  <c r="U7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51" i="1"/>
  <c r="U7" i="1"/>
  <c r="S124" i="1" l="1"/>
  <c r="O84" i="3" s="1"/>
  <c r="U121" i="1"/>
  <c r="R118" i="1"/>
  <c r="R120" i="1" s="1"/>
  <c r="R116" i="1"/>
  <c r="F84" i="3" s="1"/>
  <c r="J81" i="3"/>
  <c r="J82" i="3"/>
  <c r="Z71" i="1"/>
  <c r="Y71" i="1"/>
  <c r="Z69" i="1"/>
  <c r="X69" i="1"/>
  <c r="V69" i="1"/>
  <c r="W69" i="1"/>
  <c r="Z67" i="1"/>
  <c r="X67" i="1"/>
  <c r="W67" i="1"/>
  <c r="V67" i="1"/>
  <c r="Z65" i="1"/>
  <c r="X65" i="1"/>
  <c r="V65" i="1"/>
  <c r="W65" i="1"/>
  <c r="Z63" i="1"/>
  <c r="X63" i="1"/>
  <c r="W63" i="1"/>
  <c r="V63" i="1"/>
  <c r="Z61" i="1"/>
  <c r="X61" i="1"/>
  <c r="V61" i="1"/>
  <c r="W61" i="1"/>
  <c r="Z59" i="1"/>
  <c r="X59" i="1"/>
  <c r="W59" i="1"/>
  <c r="V59" i="1"/>
  <c r="Z57" i="1"/>
  <c r="X57" i="1"/>
  <c r="V57" i="1"/>
  <c r="W57" i="1"/>
  <c r="Y90" i="1"/>
  <c r="Z78" i="1"/>
  <c r="Y78" i="1"/>
  <c r="Z72" i="1"/>
  <c r="Y72" i="1"/>
  <c r="Z70" i="1"/>
  <c r="X70" i="1"/>
  <c r="W70" i="1"/>
  <c r="V70" i="1"/>
  <c r="Z68" i="1"/>
  <c r="X68" i="1"/>
  <c r="W68" i="1"/>
  <c r="V68" i="1"/>
  <c r="Z66" i="1"/>
  <c r="X66" i="1"/>
  <c r="W66" i="1"/>
  <c r="V66" i="1"/>
  <c r="Z64" i="1"/>
  <c r="X64" i="1"/>
  <c r="W64" i="1"/>
  <c r="V64" i="1"/>
  <c r="Z62" i="1"/>
  <c r="X62" i="1"/>
  <c r="W62" i="1"/>
  <c r="V62" i="1"/>
  <c r="Z60" i="1"/>
  <c r="X60" i="1"/>
  <c r="W60" i="1"/>
  <c r="Z58" i="1"/>
  <c r="X58" i="1"/>
  <c r="W58" i="1"/>
  <c r="V58" i="1"/>
  <c r="Z56" i="1"/>
  <c r="Y56" i="1"/>
  <c r="W56" i="1"/>
  <c r="V56" i="1"/>
  <c r="Z89" i="1"/>
  <c r="Y89" i="1"/>
  <c r="Z87" i="1"/>
  <c r="Y87" i="1"/>
  <c r="Z85" i="1"/>
  <c r="Y85" i="1"/>
  <c r="Z83" i="1"/>
  <c r="Y83" i="1"/>
  <c r="Z81" i="1"/>
  <c r="Y81" i="1"/>
  <c r="Z79" i="1"/>
  <c r="Z77" i="1"/>
  <c r="Y77" i="1"/>
  <c r="Z75" i="1"/>
  <c r="Y75" i="1"/>
  <c r="Z73" i="1"/>
  <c r="Y73" i="1"/>
  <c r="V60" i="1"/>
  <c r="X56" i="1"/>
  <c r="AA55" i="1"/>
  <c r="Y79" i="1"/>
  <c r="Y58" i="1"/>
  <c r="Y57" i="1"/>
  <c r="R119" i="1" l="1"/>
  <c r="J84" i="3"/>
  <c r="J83" i="3"/>
  <c r="R121" i="1" s="1"/>
  <c r="O81" i="3" s="1"/>
  <c r="J80" i="3"/>
  <c r="Y66" i="1"/>
  <c r="Y70" i="1"/>
  <c r="Y65" i="1"/>
  <c r="Y67" i="1"/>
  <c r="Y69" i="1"/>
  <c r="Y68" i="1"/>
  <c r="Y62" i="1"/>
  <c r="Y59" i="1"/>
  <c r="Y61" i="1"/>
  <c r="Y63" i="1"/>
  <c r="Y60" i="1"/>
  <c r="Y64" i="1"/>
  <c r="W52" i="1"/>
  <c r="Z80" i="1"/>
  <c r="Z88" i="1"/>
  <c r="Y88" i="1"/>
  <c r="Z54" i="1"/>
  <c r="X54" i="1"/>
  <c r="W54" i="1"/>
  <c r="V54" i="1"/>
  <c r="Z76" i="1"/>
  <c r="Y76" i="1"/>
  <c r="Y84" i="1"/>
  <c r="Z53" i="1"/>
  <c r="X53" i="1"/>
  <c r="V53" i="1"/>
  <c r="W53" i="1"/>
  <c r="Z55" i="1"/>
  <c r="X55" i="1"/>
  <c r="W55" i="1"/>
  <c r="V55" i="1"/>
  <c r="AA88" i="1"/>
  <c r="Z74" i="1"/>
  <c r="Z90" i="1"/>
  <c r="Z86" i="1"/>
  <c r="Z82" i="1"/>
  <c r="AA60" i="1"/>
  <c r="AA65" i="1"/>
  <c r="AA67" i="1"/>
  <c r="AA69" i="1"/>
  <c r="Y74" i="1"/>
  <c r="AA53" i="1"/>
  <c r="AA54" i="1"/>
  <c r="AA56" i="1"/>
  <c r="AA57" i="1"/>
  <c r="AA58" i="1"/>
  <c r="AA59" i="1"/>
  <c r="AA61" i="1"/>
  <c r="AA62" i="1"/>
  <c r="AA64" i="1"/>
  <c r="AA66" i="1"/>
  <c r="AA68" i="1"/>
  <c r="AA70" i="1"/>
  <c r="AA71" i="1"/>
  <c r="AA72" i="1"/>
  <c r="AA73" i="1"/>
  <c r="AA75" i="1"/>
  <c r="AA77" i="1"/>
  <c r="AA79" i="1"/>
  <c r="AA81" i="1"/>
  <c r="AA83" i="1"/>
  <c r="AA85" i="1"/>
  <c r="AA87" i="1"/>
  <c r="AA89" i="1"/>
  <c r="Y82" i="1"/>
  <c r="Y86" i="1"/>
  <c r="AA78" i="1"/>
  <c r="AA90" i="1"/>
  <c r="AA76" i="1"/>
  <c r="AA80" i="1"/>
  <c r="AA63" i="1" l="1"/>
  <c r="AA84" i="1"/>
  <c r="Z84" i="1"/>
  <c r="Y80" i="1"/>
  <c r="Y55" i="1"/>
  <c r="Y53" i="1"/>
  <c r="Y54" i="1"/>
  <c r="V52" i="1"/>
  <c r="Y52" i="1"/>
  <c r="AA82" i="1"/>
  <c r="C2" i="1"/>
  <c r="E2" i="1"/>
  <c r="D2" i="1"/>
  <c r="AA74" i="1"/>
  <c r="AA86" i="1"/>
  <c r="J2" i="1" l="1"/>
  <c r="Z52" i="1"/>
  <c r="X52" i="1"/>
  <c r="AA52" i="1"/>
  <c r="K2" i="1"/>
  <c r="L2" i="1"/>
  <c r="P2" i="1" s="1"/>
  <c r="I42" i="1" l="1"/>
  <c r="D42" i="1" s="1"/>
  <c r="G2" i="1"/>
  <c r="Z51" i="1" s="1"/>
  <c r="F2" i="1"/>
  <c r="V51" i="1"/>
  <c r="X51" i="1"/>
  <c r="W51" i="1"/>
  <c r="M2" i="1"/>
  <c r="Q2" i="1" s="1"/>
  <c r="E42" i="1" l="1"/>
  <c r="B42" i="1"/>
  <c r="C42" i="1"/>
  <c r="N2" i="1"/>
  <c r="O2" i="1" s="1"/>
  <c r="Y51" i="1"/>
  <c r="Q42" i="1"/>
  <c r="M42" i="1" l="1"/>
  <c r="F42" i="1" s="1"/>
  <c r="AA51" i="1"/>
  <c r="O42" i="1"/>
  <c r="H42" i="1" s="1"/>
  <c r="N42" i="1" l="1"/>
  <c r="G42" i="1" s="1"/>
  <c r="AD44" i="1"/>
  <c r="AD64" i="1" l="1"/>
  <c r="AD65" i="1" l="1"/>
  <c r="AE44" i="1"/>
  <c r="AH44" i="1" s="1"/>
  <c r="AH64" i="1" l="1"/>
  <c r="AF44" i="1"/>
  <c r="AG44" i="1" s="1"/>
  <c r="AI44" i="1" s="1"/>
  <c r="AM64" i="1" l="1"/>
  <c r="AE64" i="1"/>
  <c r="AE65" i="1" s="1"/>
  <c r="AG64" i="1" l="1"/>
  <c r="AG65" i="1" s="1"/>
  <c r="AL64" i="1" l="1"/>
  <c r="AF64" i="1"/>
  <c r="AF65" i="1" s="1"/>
</calcChain>
</file>

<file path=xl/sharedStrings.xml><?xml version="1.0" encoding="utf-8"?>
<sst xmlns="http://schemas.openxmlformats.org/spreadsheetml/2006/main" count="115" uniqueCount="105">
  <si>
    <t>DOL</t>
  </si>
  <si>
    <t>SD</t>
  </si>
  <si>
    <t>SSD</t>
  </si>
  <si>
    <t>VSD</t>
  </si>
  <si>
    <t>NO.</t>
  </si>
  <si>
    <t>Power(kW)</t>
  </si>
  <si>
    <t>Effeciency</t>
  </si>
  <si>
    <t>Cos(pi)</t>
  </si>
  <si>
    <t>Q(kvar) line</t>
  </si>
  <si>
    <t>N/A</t>
  </si>
  <si>
    <t>1PH</t>
  </si>
  <si>
    <t>3PH</t>
  </si>
  <si>
    <t>STB</t>
  </si>
  <si>
    <t>OPR</t>
  </si>
  <si>
    <t>121-160</t>
  </si>
  <si>
    <t>161-200</t>
  </si>
  <si>
    <t>201-240</t>
  </si>
  <si>
    <t>241-280</t>
  </si>
  <si>
    <t>281-320</t>
  </si>
  <si>
    <t>321-360</t>
  </si>
  <si>
    <t>361-400</t>
  </si>
  <si>
    <t>401-440</t>
  </si>
  <si>
    <t>441-480</t>
  </si>
  <si>
    <t>481-520</t>
  </si>
  <si>
    <t>521-560</t>
  </si>
  <si>
    <t>561-600</t>
  </si>
  <si>
    <t>601-640</t>
  </si>
  <si>
    <t>641-680</t>
  </si>
  <si>
    <t>681-720</t>
  </si>
  <si>
    <t>721-760</t>
  </si>
  <si>
    <t>761-800</t>
  </si>
  <si>
    <t>total1</t>
  </si>
  <si>
    <t>total2</t>
  </si>
  <si>
    <t>total3</t>
  </si>
  <si>
    <t>total4</t>
  </si>
  <si>
    <t>total5</t>
  </si>
  <si>
    <t>total6</t>
  </si>
  <si>
    <t>total7</t>
  </si>
  <si>
    <t>total8</t>
  </si>
  <si>
    <t>total9</t>
  </si>
  <si>
    <t>total10</t>
  </si>
  <si>
    <t>total11</t>
  </si>
  <si>
    <t>total12</t>
  </si>
  <si>
    <t>total13</t>
  </si>
  <si>
    <t>total14</t>
  </si>
  <si>
    <t>total15</t>
  </si>
  <si>
    <t>total16</t>
  </si>
  <si>
    <t>total17</t>
  </si>
  <si>
    <t>total18</t>
  </si>
  <si>
    <t>total19</t>
  </si>
  <si>
    <t>total20</t>
  </si>
  <si>
    <t>001-040</t>
  </si>
  <si>
    <t>041-080</t>
  </si>
  <si>
    <t>081-120</t>
  </si>
  <si>
    <t xml:space="preserve"> PID Tag</t>
  </si>
  <si>
    <t>Tag</t>
  </si>
  <si>
    <t xml:space="preserve">  Description</t>
  </si>
  <si>
    <t>Power(KW)</t>
  </si>
  <si>
    <t>3/1 Phase</t>
  </si>
  <si>
    <t xml:space="preserve">Power Factor </t>
  </si>
  <si>
    <t>Efficiency</t>
  </si>
  <si>
    <t>SER/STBY</t>
  </si>
  <si>
    <t>NOR/EMG</t>
  </si>
  <si>
    <t>Start Mode</t>
  </si>
  <si>
    <t xml:space="preserve"> Local Box</t>
  </si>
  <si>
    <t xml:space="preserve"> Remark</t>
  </si>
  <si>
    <t xml:space="preserve"> Reactive Load</t>
  </si>
  <si>
    <t>SER</t>
  </si>
  <si>
    <t>NOR</t>
  </si>
  <si>
    <t>EMG</t>
  </si>
  <si>
    <t>YES</t>
  </si>
  <si>
    <t>NO</t>
  </si>
  <si>
    <t>Active Load</t>
  </si>
  <si>
    <t>LB</t>
  </si>
  <si>
    <t>Total Active Loads:</t>
  </si>
  <si>
    <t>Total Process Loads:</t>
  </si>
  <si>
    <t>Total General Loads:</t>
  </si>
  <si>
    <t xml:space="preserve"> Total Emergency Loads:</t>
  </si>
  <si>
    <t>Outcome Power Factor:</t>
  </si>
  <si>
    <t>Outcome Efficiency :</t>
  </si>
  <si>
    <t>%</t>
  </si>
  <si>
    <t>kW</t>
  </si>
  <si>
    <t>Total Electrical Power:</t>
  </si>
  <si>
    <t>Active power:</t>
  </si>
  <si>
    <t>Reactive Power:</t>
  </si>
  <si>
    <t>kVA</t>
  </si>
  <si>
    <t>kVAR</t>
  </si>
  <si>
    <t>A</t>
  </si>
  <si>
    <t>g load</t>
  </si>
  <si>
    <t>eff</t>
  </si>
  <si>
    <t>kva</t>
  </si>
  <si>
    <t>cos</t>
  </si>
  <si>
    <t>a</t>
  </si>
  <si>
    <t>Voltage(V)</t>
  </si>
  <si>
    <t>No. Local Box</t>
  </si>
  <si>
    <t>Desired Cos(pi):</t>
  </si>
  <si>
    <t>Required Capacitor:</t>
  </si>
  <si>
    <t>r capacitor</t>
  </si>
  <si>
    <t>Total Capacitor  used:</t>
  </si>
  <si>
    <t>New Cos(pi):</t>
  </si>
  <si>
    <t>Incoming Panel Current:</t>
  </si>
  <si>
    <t>POWER PANEL CALCULATOR</t>
  </si>
  <si>
    <t>https://nicsaco.com/</t>
  </si>
  <si>
    <t>PM01</t>
  </si>
  <si>
    <t>Pump No.1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</si>
</sst>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Vazir"/>
    </font>
    <font>
      <sz val="10"/>
      <color theme="0"/>
      <name val="Inherit"/>
    </font>
    <font>
      <u/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Andalus"/>
      <family val="1"/>
    </font>
    <font>
      <b/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" xfId="0" applyFont="1" applyBorder="1" applyAlignment="1">
      <alignment horizontal="right" vertical="center"/>
    </xf>
    <xf numFmtId="0" fontId="0" fillId="0" borderId="17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8" xfId="0" applyFont="1" applyBorder="1" applyAlignment="1">
      <alignment horizontal="right" vertical="center"/>
    </xf>
    <xf numFmtId="0" fontId="0" fillId="4" borderId="2" xfId="0" applyFont="1" applyFill="1" applyBorder="1" applyAlignment="1">
      <alignment horizontal="left" vertical="center"/>
    </xf>
    <xf numFmtId="4" fontId="2" fillId="4" borderId="3" xfId="0" applyNumberFormat="1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left" vertical="center"/>
    </xf>
    <xf numFmtId="4" fontId="2" fillId="4" borderId="0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horizontal="left" vertical="center"/>
    </xf>
    <xf numFmtId="4" fontId="2" fillId="5" borderId="3" xfId="0" applyNumberFormat="1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left" vertical="center"/>
    </xf>
    <xf numFmtId="4" fontId="2" fillId="5" borderId="0" xfId="0" applyNumberFormat="1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right" vertical="center"/>
    </xf>
    <xf numFmtId="0" fontId="0" fillId="5" borderId="5" xfId="0" applyFont="1" applyFill="1" applyBorder="1" applyAlignment="1">
      <alignment horizontal="right" vertical="center"/>
    </xf>
    <xf numFmtId="0" fontId="0" fillId="5" borderId="7" xfId="0" applyFont="1" applyFill="1" applyBorder="1" applyAlignment="1">
      <alignment horizontal="right" vertical="center"/>
    </xf>
    <xf numFmtId="0" fontId="0" fillId="4" borderId="3" xfId="0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right" vertical="center"/>
    </xf>
    <xf numFmtId="0" fontId="0" fillId="4" borderId="8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" fontId="3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 vertical="center"/>
    </xf>
    <xf numFmtId="0" fontId="7" fillId="2" borderId="0" xfId="1" applyFont="1" applyFill="1" applyBorder="1" applyAlignment="1"/>
    <xf numFmtId="0" fontId="8" fillId="2" borderId="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https://atlaspart.co/wp-content/uploads/2016/07/APD165P.pdf" TargetMode="External"/><Relationship Id="rId21" Type="http://schemas.openxmlformats.org/officeDocument/2006/relationships/hyperlink" Target="https://atlaspart.co/wp-content/uploads/2016/07/APD110PE.pdf" TargetMode="External"/><Relationship Id="rId42" Type="http://schemas.openxmlformats.org/officeDocument/2006/relationships/hyperlink" Target="https://atlaspart.co/wp-content/uploads/2016/07/APD350CM.pdf" TargetMode="External"/><Relationship Id="rId47" Type="http://schemas.openxmlformats.org/officeDocument/2006/relationships/hyperlink" Target="https://atlaspart.co/wp-content/uploads/2016/07/APD440C.pdf" TargetMode="External"/><Relationship Id="rId63" Type="http://schemas.openxmlformats.org/officeDocument/2006/relationships/hyperlink" Target="https://atlaspart.co/wp-content/uploads/2016/07/APD900P.pdf" TargetMode="External"/><Relationship Id="rId68" Type="http://schemas.openxmlformats.org/officeDocument/2006/relationships/hyperlink" Target="https://atlaspart.co/wp-content/uploads/2016/07/APD1100P.pdf" TargetMode="External"/><Relationship Id="rId2" Type="http://schemas.openxmlformats.org/officeDocument/2006/relationships/hyperlink" Target="https://atlaspart.co/wp-content/uploads/2016/07/APD12A.pdf" TargetMode="External"/><Relationship Id="rId16" Type="http://schemas.openxmlformats.org/officeDocument/2006/relationships/hyperlink" Target="https://atlaspart.co/wp-content/uploads/2016/07/APD70A.pdf" TargetMode="External"/><Relationship Id="rId29" Type="http://schemas.openxmlformats.org/officeDocument/2006/relationships/hyperlink" Target="https://atlaspart.co/wp-content/uploads/2016/07/APD200P.pdf" TargetMode="External"/><Relationship Id="rId11" Type="http://schemas.openxmlformats.org/officeDocument/2006/relationships/hyperlink" Target="https://atlaspart.co/wp-content/uploads/2016/07/APD43C.pdf" TargetMode="External"/><Relationship Id="rId24" Type="http://schemas.openxmlformats.org/officeDocument/2006/relationships/hyperlink" Target="https://atlaspart.co/wp-content/uploads/2016/07/APD150P.pdf" TargetMode="External"/><Relationship Id="rId32" Type="http://schemas.openxmlformats.org/officeDocument/2006/relationships/hyperlink" Target="https://atlaspart.co/wp-content/uploads/2016/07/APD220C.pdf" TargetMode="External"/><Relationship Id="rId37" Type="http://schemas.openxmlformats.org/officeDocument/2006/relationships/hyperlink" Target="https://atlaspart.co/wp-content/uploads/2016/07/APD275C.pdf" TargetMode="External"/><Relationship Id="rId40" Type="http://schemas.openxmlformats.org/officeDocument/2006/relationships/hyperlink" Target="https://atlaspart.co/wp-content/uploads/2016/07/APD330C.pdf" TargetMode="External"/><Relationship Id="rId45" Type="http://schemas.openxmlformats.org/officeDocument/2006/relationships/hyperlink" Target="https://atlaspart.co/wp-content/uploads/2016/07/APD412C.pdf" TargetMode="External"/><Relationship Id="rId53" Type="http://schemas.openxmlformats.org/officeDocument/2006/relationships/hyperlink" Target="https://atlaspart.co/wp-content/uploads/2016/07/APD650CS.pdf" TargetMode="External"/><Relationship Id="rId58" Type="http://schemas.openxmlformats.org/officeDocument/2006/relationships/hyperlink" Target="https://atlaspart.co/wp-content/uploads/2016/07/APD825M.pdf" TargetMode="External"/><Relationship Id="rId66" Type="http://schemas.openxmlformats.org/officeDocument/2006/relationships/hyperlink" Target="https://atlaspart.co/wp-content/uploads/2016/07/AC1100.pdf" TargetMode="External"/><Relationship Id="rId74" Type="http://schemas.openxmlformats.org/officeDocument/2006/relationships/hyperlink" Target="https://atlaspart.co/wp-content/uploads/2016/07/APD1650P.pdf" TargetMode="External"/><Relationship Id="rId5" Type="http://schemas.openxmlformats.org/officeDocument/2006/relationships/hyperlink" Target="https://atlaspart.co/wp-content/uploads/2016/07/APD22PE.pdf" TargetMode="External"/><Relationship Id="rId61" Type="http://schemas.openxmlformats.org/officeDocument/2006/relationships/hyperlink" Target="https://atlaspart.co/wp-content/uploads/2016/07/AC880.pdf" TargetMode="External"/><Relationship Id="rId19" Type="http://schemas.openxmlformats.org/officeDocument/2006/relationships/hyperlink" Target="https://atlaspart.co/wp-content/uploads/2016/07/APD90A.pdf" TargetMode="External"/><Relationship Id="rId14" Type="http://schemas.openxmlformats.org/officeDocument/2006/relationships/hyperlink" Target="https://atlaspart.co/wp-content/uploads/2016/07/APD66P.pdf" TargetMode="External"/><Relationship Id="rId22" Type="http://schemas.openxmlformats.org/officeDocument/2006/relationships/hyperlink" Target="https://atlaspart.co/wp-content/uploads/2016/07/APD125A.pdf" TargetMode="External"/><Relationship Id="rId27" Type="http://schemas.openxmlformats.org/officeDocument/2006/relationships/hyperlink" Target="https://atlaspart.co/wp-content/uploads/2016/07/APD175C.pdf" TargetMode="External"/><Relationship Id="rId30" Type="http://schemas.openxmlformats.org/officeDocument/2006/relationships/hyperlink" Target="https://atlaspart.co/wp-content/uploads/2016/07/APD220P.pdf" TargetMode="External"/><Relationship Id="rId35" Type="http://schemas.openxmlformats.org/officeDocument/2006/relationships/hyperlink" Target="https://atlaspart.co/wp-content/uploads/2016/07/APD250PE.pdf" TargetMode="External"/><Relationship Id="rId43" Type="http://schemas.openxmlformats.org/officeDocument/2006/relationships/hyperlink" Target="https://atlaspart.co/wp-content/uploads/2016/07/APD385PE.pdf" TargetMode="External"/><Relationship Id="rId48" Type="http://schemas.openxmlformats.org/officeDocument/2006/relationships/hyperlink" Target="https://atlaspart.co/wp-content/uploads/2016/07/APD500PE.pdf" TargetMode="External"/><Relationship Id="rId56" Type="http://schemas.openxmlformats.org/officeDocument/2006/relationships/hyperlink" Target="https://atlaspart.co/wp-content/uploads/2016/07/AC700.pdf" TargetMode="External"/><Relationship Id="rId64" Type="http://schemas.openxmlformats.org/officeDocument/2006/relationships/hyperlink" Target="https://atlaspart.co/wp-content/uploads/2016/07/APD1000C.pdf" TargetMode="External"/><Relationship Id="rId69" Type="http://schemas.openxmlformats.org/officeDocument/2006/relationships/hyperlink" Target="https://atlaspart.co/wp-content/uploads/2016/07/APD1250C.pdf" TargetMode="External"/><Relationship Id="rId8" Type="http://schemas.openxmlformats.org/officeDocument/2006/relationships/hyperlink" Target="https://atlaspart.co/wp-content/uploads/2016/07/APD33P.pdf" TargetMode="External"/><Relationship Id="rId51" Type="http://schemas.openxmlformats.org/officeDocument/2006/relationships/hyperlink" Target="https://atlaspart.co/wp-content/uploads/2016/07/AC550.pdf" TargetMode="External"/><Relationship Id="rId72" Type="http://schemas.openxmlformats.org/officeDocument/2006/relationships/hyperlink" Target="https://atlaspart.co/wp-content/uploads/2016/07/APD1425M.pdf" TargetMode="External"/><Relationship Id="rId3" Type="http://schemas.openxmlformats.org/officeDocument/2006/relationships/hyperlink" Target="https://atlaspart.co/wp-content/uploads/2016/07/APD16A.pdf" TargetMode="External"/><Relationship Id="rId12" Type="http://schemas.openxmlformats.org/officeDocument/2006/relationships/hyperlink" Target="https://atlaspart.co/wp-content/uploads/2016/07/APD50P.pdf" TargetMode="External"/><Relationship Id="rId17" Type="http://schemas.openxmlformats.org/officeDocument/2006/relationships/hyperlink" Target="https://atlaspart.co/wp-content/uploads/2016/07/APD72P.pdf" TargetMode="External"/><Relationship Id="rId25" Type="http://schemas.openxmlformats.org/officeDocument/2006/relationships/hyperlink" Target="https://atlaspart.co/wp-content/uploads/2016/07/APD150A.pdf" TargetMode="External"/><Relationship Id="rId33" Type="http://schemas.openxmlformats.org/officeDocument/2006/relationships/hyperlink" Target="https://atlaspart.co/wp-content/uploads/2016/07/APD220A.pdf" TargetMode="External"/><Relationship Id="rId38" Type="http://schemas.openxmlformats.org/officeDocument/2006/relationships/hyperlink" Target="https://atlaspart.co/wp-content/uploads/2016/07/APD275CC.pdf" TargetMode="External"/><Relationship Id="rId46" Type="http://schemas.openxmlformats.org/officeDocument/2006/relationships/hyperlink" Target="https://atlaspart.co/wp-content/uploads/2016/07/APD440PE.pdf" TargetMode="External"/><Relationship Id="rId59" Type="http://schemas.openxmlformats.org/officeDocument/2006/relationships/hyperlink" Target="https://atlaspart.co/wp-content/uploads/2016/07/AC825.pdf" TargetMode="External"/><Relationship Id="rId67" Type="http://schemas.openxmlformats.org/officeDocument/2006/relationships/hyperlink" Target="https://atlaspart.co/wp-content/uploads/2016/07/APD1100C.pdf" TargetMode="External"/><Relationship Id="rId20" Type="http://schemas.openxmlformats.org/officeDocument/2006/relationships/hyperlink" Target="https://atlaspart.co/wp-content/uploads/2016/07/APD110C.pdf" TargetMode="External"/><Relationship Id="rId41" Type="http://schemas.openxmlformats.org/officeDocument/2006/relationships/hyperlink" Target="https://atlaspart.co/wp-content/uploads/2016/07/APD350C.pdf" TargetMode="External"/><Relationship Id="rId54" Type="http://schemas.openxmlformats.org/officeDocument/2006/relationships/hyperlink" Target="https://atlaspart.co/wp-content/uploads/2016/07/APD660P.pdf" TargetMode="External"/><Relationship Id="rId62" Type="http://schemas.openxmlformats.org/officeDocument/2006/relationships/hyperlink" Target="https://atlaspart.co/wp-content/uploads/2016/07/APD888C.pdf" TargetMode="External"/><Relationship Id="rId70" Type="http://schemas.openxmlformats.org/officeDocument/2006/relationships/hyperlink" Target="https://atlaspart.co/wp-content/uploads/2016/07/APD1400P.pdf" TargetMode="External"/><Relationship Id="rId75" Type="http://schemas.openxmlformats.org/officeDocument/2006/relationships/hyperlink" Target="https://atlaspart.co/wp-content/uploads/2016/07/AC1675.pdf" TargetMode="External"/><Relationship Id="rId1" Type="http://schemas.openxmlformats.org/officeDocument/2006/relationships/hyperlink" Target="https://atlaspart.co/wp-content/uploads/2016/07/APD10PE.pdf" TargetMode="External"/><Relationship Id="rId6" Type="http://schemas.openxmlformats.org/officeDocument/2006/relationships/hyperlink" Target="https://atlaspart.co/wp-content/uploads/2016/07/APD25A.pdf" TargetMode="External"/><Relationship Id="rId15" Type="http://schemas.openxmlformats.org/officeDocument/2006/relationships/hyperlink" Target="https://atlaspart.co/wp-content/uploads/2016/07/APD66C.pdf" TargetMode="External"/><Relationship Id="rId23" Type="http://schemas.openxmlformats.org/officeDocument/2006/relationships/hyperlink" Target="https://atlaspart.co/wp-content/uploads/2016/07/APD145C.pdf" TargetMode="External"/><Relationship Id="rId28" Type="http://schemas.openxmlformats.org/officeDocument/2006/relationships/hyperlink" Target="https://atlaspart.co/wp-content/uploads/2016/07/APD200C.pdf" TargetMode="External"/><Relationship Id="rId36" Type="http://schemas.openxmlformats.org/officeDocument/2006/relationships/hyperlink" Target="https://atlaspart.co/wp-content/uploads/2016/07/APD275PE.pdf" TargetMode="External"/><Relationship Id="rId49" Type="http://schemas.openxmlformats.org/officeDocument/2006/relationships/hyperlink" Target="https://atlaspart.co/wp-content/uploads/2016/01/PDF.png" TargetMode="External"/><Relationship Id="rId57" Type="http://schemas.openxmlformats.org/officeDocument/2006/relationships/hyperlink" Target="https://atlaspart.co/wp-content/uploads/2016/07/APD715P.pdf" TargetMode="External"/><Relationship Id="rId10" Type="http://schemas.openxmlformats.org/officeDocument/2006/relationships/hyperlink" Target="https://atlaspart.co/wp-content/uploads/2016/07/APD40A.pdf" TargetMode="External"/><Relationship Id="rId31" Type="http://schemas.openxmlformats.org/officeDocument/2006/relationships/hyperlink" Target="https://atlaspart.co/wp-content/uploads/2016/07/APD220PE.pdf" TargetMode="External"/><Relationship Id="rId44" Type="http://schemas.openxmlformats.org/officeDocument/2006/relationships/hyperlink" Target="https://atlaspart.co/wp-content/uploads/2016/07/APD385C.pdf" TargetMode="External"/><Relationship Id="rId52" Type="http://schemas.openxmlformats.org/officeDocument/2006/relationships/hyperlink" Target="https://atlaspart.co/wp-content/uploads/2016/07/APD550C.pdf" TargetMode="External"/><Relationship Id="rId60" Type="http://schemas.openxmlformats.org/officeDocument/2006/relationships/hyperlink" Target="https://atlaspart.co/wp-content/uploads/2016/07/APD825C.pdf" TargetMode="External"/><Relationship Id="rId65" Type="http://schemas.openxmlformats.org/officeDocument/2006/relationships/hyperlink" Target="https://atlaspart.co/wp-content/uploads/2016/07/APD1100M.pdf" TargetMode="External"/><Relationship Id="rId73" Type="http://schemas.openxmlformats.org/officeDocument/2006/relationships/hyperlink" Target="https://atlaspart.co/wp-content/uploads/2016/07/APD1650M.pdf" TargetMode="External"/><Relationship Id="rId4" Type="http://schemas.openxmlformats.org/officeDocument/2006/relationships/hyperlink" Target="https://atlaspart.co/wp-content/uploads/2016/07/APD20A.pdf" TargetMode="External"/><Relationship Id="rId9" Type="http://schemas.openxmlformats.org/officeDocument/2006/relationships/hyperlink" Target="https://atlaspart.co/wp-content/uploads/2016/07/APD33A.pdf" TargetMode="External"/><Relationship Id="rId13" Type="http://schemas.openxmlformats.org/officeDocument/2006/relationships/hyperlink" Target="https://atlaspart.co/wp-content/uploads/2016/07/APD50A.pdf" TargetMode="External"/><Relationship Id="rId18" Type="http://schemas.openxmlformats.org/officeDocument/2006/relationships/hyperlink" Target="https://atlaspart.co/wp-content/uploads/2016/07/APD88P.pdf" TargetMode="External"/><Relationship Id="rId39" Type="http://schemas.openxmlformats.org/officeDocument/2006/relationships/hyperlink" Target="https://atlaspart.co/wp-content/uploads/2016/07/APD275A.pdf" TargetMode="External"/><Relationship Id="rId34" Type="http://schemas.openxmlformats.org/officeDocument/2006/relationships/hyperlink" Target="https://atlaspart.co/wp-content/uploads/2016/07/APD250A.pdf" TargetMode="External"/><Relationship Id="rId50" Type="http://schemas.openxmlformats.org/officeDocument/2006/relationships/hyperlink" Target="https://atlaspart.co/wp-content/uploads/2016/07/APD550PE.pdf" TargetMode="External"/><Relationship Id="rId55" Type="http://schemas.openxmlformats.org/officeDocument/2006/relationships/hyperlink" Target="https://atlaspart.co/wp-content/uploads/2016/07/APD688C.pdf" TargetMode="External"/><Relationship Id="rId7" Type="http://schemas.openxmlformats.org/officeDocument/2006/relationships/hyperlink" Target="https://atlaspart.co/wp-content/uploads/2016/07/APD30C.pdf" TargetMode="External"/><Relationship Id="rId71" Type="http://schemas.openxmlformats.org/officeDocument/2006/relationships/hyperlink" Target="https://atlaspart.co/wp-content/uploads/2016/07/AC1410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100853</xdr:colOff>
      <xdr:row>2</xdr:row>
      <xdr:rowOff>145676</xdr:rowOff>
    </xdr:from>
    <xdr:to>
      <xdr:col>4</xdr:col>
      <xdr:colOff>1725707</xdr:colOff>
      <xdr:row>4</xdr:row>
      <xdr:rowOff>22412</xdr:rowOff>
    </xdr:to>
    <xdr:pic>
      <xdr:nvPicPr>
        <xdr:cNvPr id="2" name="Picture 1" descr="D:\Site\boss\excel\control\Capture4 (2)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392205"/>
          <a:ext cx="2913530" cy="257736"/>
        </a:xfrm>
        <a:prstGeom prst="rect">
          <a:avLst/>
        </a:prstGeom>
      </xdr:spPr>
    </xdr:pic>
    <xdr:clientData/>
  </xdr:twoCellAnchor>
  <xdr:twoCellAnchor editAs="oneCell">
    <xdr:from>
      <xdr:col>3</xdr:col>
      <xdr:colOff>52106</xdr:colOff>
      <xdr:row>4</xdr:row>
      <xdr:rowOff>8964</xdr:rowOff>
    </xdr:from>
    <xdr:to>
      <xdr:col>4</xdr:col>
      <xdr:colOff>941294</xdr:colOff>
      <xdr:row>5</xdr:row>
      <xdr:rowOff>78441</xdr:rowOff>
    </xdr:to>
    <xdr:pic>
      <xdr:nvPicPr>
        <xdr:cNvPr id="3" name="Picture 2" descr="D:\Site\boss\excel\control\Capture44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4" y="636493"/>
          <a:ext cx="1572746" cy="2599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347382</xdr:colOff>
      <xdr:row>1</xdr:row>
      <xdr:rowOff>112059</xdr:rowOff>
    </xdr:from>
    <xdr:to>
      <xdr:col>15</xdr:col>
      <xdr:colOff>1299883</xdr:colOff>
      <xdr:row>5</xdr:row>
      <xdr:rowOff>179295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8206" y="168088"/>
          <a:ext cx="2610971" cy="8292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219075</xdr:rowOff>
    </xdr:to>
    <xdr:sp macro="" textlink="">
      <xdr:nvSpPr>
        <xdr:cNvPr id="794" name="AutoShape 1" descr="PDF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562350" y="390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795" name="AutoShape 2" descr="PDF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3562350" y="628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219075</xdr:rowOff>
    </xdr:to>
    <xdr:sp macro="" textlink="">
      <xdr:nvSpPr>
        <xdr:cNvPr id="79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990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797" name="AutoShape 4" descr="PDF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3562350" y="1228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798" name="AutoShape 5" descr="PDF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3562350" y="1466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799" name="AutoShape 6" descr="PDF">
          <a:hlinkClick xmlns:r="http://schemas.openxmlformats.org/officeDocument/2006/relationships" r:id="rId6"/>
        </xdr:cNvPr>
        <xdr:cNvSpPr>
          <a:spLocks noChangeAspect="1" noChangeArrowheads="1"/>
        </xdr:cNvSpPr>
      </xdr:nvSpPr>
      <xdr:spPr bwMode="auto">
        <a:xfrm>
          <a:off x="3562350" y="1704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00" name="AutoShape 7" descr="PDF">
          <a:hlinkClick xmlns:r="http://schemas.openxmlformats.org/officeDocument/2006/relationships" r:id="rId7"/>
        </xdr:cNvPr>
        <xdr:cNvSpPr>
          <a:spLocks noChangeAspect="1" noChangeArrowheads="1"/>
        </xdr:cNvSpPr>
      </xdr:nvSpPr>
      <xdr:spPr bwMode="auto">
        <a:xfrm>
          <a:off x="3562350" y="1943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01" name="AutoShape 8" descr="PDF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3562350" y="2181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02" name="AutoShape 9" descr="PDF">
          <a:hlinkClick xmlns:r="http://schemas.openxmlformats.org/officeDocument/2006/relationships" r:id="rId9"/>
        </xdr:cNvPr>
        <xdr:cNvSpPr>
          <a:spLocks noChangeAspect="1" noChangeArrowheads="1"/>
        </xdr:cNvSpPr>
      </xdr:nvSpPr>
      <xdr:spPr bwMode="auto">
        <a:xfrm>
          <a:off x="3562350" y="2390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03" name="AutoShape 10" descr="PDF">
          <a:hlinkClick xmlns:r="http://schemas.openxmlformats.org/officeDocument/2006/relationships" r:id="rId10"/>
        </xdr:cNvPr>
        <xdr:cNvSpPr>
          <a:spLocks noChangeAspect="1" noChangeArrowheads="1"/>
        </xdr:cNvSpPr>
      </xdr:nvSpPr>
      <xdr:spPr bwMode="auto">
        <a:xfrm>
          <a:off x="3562350" y="2590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04" name="AutoShape 11" descr="PDF">
          <a:hlinkClick xmlns:r="http://schemas.openxmlformats.org/officeDocument/2006/relationships" r:id="rId11"/>
        </xdr:cNvPr>
        <xdr:cNvSpPr>
          <a:spLocks noChangeAspect="1" noChangeArrowheads="1"/>
        </xdr:cNvSpPr>
      </xdr:nvSpPr>
      <xdr:spPr bwMode="auto">
        <a:xfrm>
          <a:off x="3562350" y="2790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219075</xdr:rowOff>
    </xdr:to>
    <xdr:sp macro="" textlink="">
      <xdr:nvSpPr>
        <xdr:cNvPr id="805" name="AutoShape 12" descr="PDF">
          <a:hlinkClick xmlns:r="http://schemas.openxmlformats.org/officeDocument/2006/relationships" r:id="rId12" tgtFrame="_blank"/>
        </xdr:cNvPr>
        <xdr:cNvSpPr>
          <a:spLocks noChangeAspect="1" noChangeArrowheads="1"/>
        </xdr:cNvSpPr>
      </xdr:nvSpPr>
      <xdr:spPr bwMode="auto">
        <a:xfrm>
          <a:off x="3562350" y="3000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06" name="AutoShape 13" descr="PDF">
          <a:hlinkClick xmlns:r="http://schemas.openxmlformats.org/officeDocument/2006/relationships" r:id="rId13" tgtFrame="_blank"/>
        </xdr:cNvPr>
        <xdr:cNvSpPr>
          <a:spLocks noChangeAspect="1" noChangeArrowheads="1"/>
        </xdr:cNvSpPr>
      </xdr:nvSpPr>
      <xdr:spPr bwMode="auto">
        <a:xfrm>
          <a:off x="3562350" y="3238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07" name="AutoShape 14" descr="PDF">
          <a:hlinkClick xmlns:r="http://schemas.openxmlformats.org/officeDocument/2006/relationships" r:id="rId14" tgtFrame="_blank"/>
        </xdr:cNvPr>
        <xdr:cNvSpPr>
          <a:spLocks noChangeAspect="1" noChangeArrowheads="1"/>
        </xdr:cNvSpPr>
      </xdr:nvSpPr>
      <xdr:spPr bwMode="auto">
        <a:xfrm>
          <a:off x="3562350" y="3476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08" name="AutoShape 15" descr="PDF">
          <a:hlinkClick xmlns:r="http://schemas.openxmlformats.org/officeDocument/2006/relationships" r:id="rId15"/>
        </xdr:cNvPr>
        <xdr:cNvSpPr>
          <a:spLocks noChangeAspect="1" noChangeArrowheads="1"/>
        </xdr:cNvSpPr>
      </xdr:nvSpPr>
      <xdr:spPr bwMode="auto">
        <a:xfrm>
          <a:off x="3562350" y="3714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09" name="AutoShape 16" descr="PDF">
          <a:hlinkClick xmlns:r="http://schemas.openxmlformats.org/officeDocument/2006/relationships" r:id="rId16" tgtFrame="_blank"/>
        </xdr:cNvPr>
        <xdr:cNvSpPr>
          <a:spLocks noChangeAspect="1" noChangeArrowheads="1"/>
        </xdr:cNvSpPr>
      </xdr:nvSpPr>
      <xdr:spPr bwMode="auto">
        <a:xfrm>
          <a:off x="3562350" y="3952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10" name="AutoShape 17" descr="PDF">
          <a:hlinkClick xmlns:r="http://schemas.openxmlformats.org/officeDocument/2006/relationships" r:id="rId17" tgtFrame="_blank"/>
        </xdr:cNvPr>
        <xdr:cNvSpPr>
          <a:spLocks noChangeAspect="1" noChangeArrowheads="1"/>
        </xdr:cNvSpPr>
      </xdr:nvSpPr>
      <xdr:spPr bwMode="auto">
        <a:xfrm>
          <a:off x="3562350" y="4191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11" name="AutoShape 18" descr="PDF">
          <a:hlinkClick xmlns:r="http://schemas.openxmlformats.org/officeDocument/2006/relationships" r:id="rId18" tgtFrame="_blank"/>
        </xdr:cNvPr>
        <xdr:cNvSpPr>
          <a:spLocks noChangeAspect="1" noChangeArrowheads="1"/>
        </xdr:cNvSpPr>
      </xdr:nvSpPr>
      <xdr:spPr bwMode="auto">
        <a:xfrm>
          <a:off x="3562350" y="4391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12" name="AutoShape 19" descr="PDF">
          <a:hlinkClick xmlns:r="http://schemas.openxmlformats.org/officeDocument/2006/relationships" r:id="rId19" tgtFrame="_blank"/>
        </xdr:cNvPr>
        <xdr:cNvSpPr>
          <a:spLocks noChangeAspect="1" noChangeArrowheads="1"/>
        </xdr:cNvSpPr>
      </xdr:nvSpPr>
      <xdr:spPr bwMode="auto">
        <a:xfrm>
          <a:off x="3562350" y="4591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13" name="AutoShape 20" descr="PDF">
          <a:hlinkClick xmlns:r="http://schemas.openxmlformats.org/officeDocument/2006/relationships" r:id="rId20" tgtFrame="_blank"/>
        </xdr:cNvPr>
        <xdr:cNvSpPr>
          <a:spLocks noChangeAspect="1" noChangeArrowheads="1"/>
        </xdr:cNvSpPr>
      </xdr:nvSpPr>
      <xdr:spPr bwMode="auto">
        <a:xfrm>
          <a:off x="3562350" y="4791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219075</xdr:rowOff>
    </xdr:to>
    <xdr:sp macro="" textlink="">
      <xdr:nvSpPr>
        <xdr:cNvPr id="814" name="AutoShape 21" descr="PDF">
          <a:hlinkClick xmlns:r="http://schemas.openxmlformats.org/officeDocument/2006/relationships" r:id="rId21" tgtFrame="_blank"/>
        </xdr:cNvPr>
        <xdr:cNvSpPr>
          <a:spLocks noChangeAspect="1" noChangeArrowheads="1"/>
        </xdr:cNvSpPr>
      </xdr:nvSpPr>
      <xdr:spPr bwMode="auto">
        <a:xfrm>
          <a:off x="3562350" y="5010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15" name="AutoShape 22" descr="PDF">
          <a:hlinkClick xmlns:r="http://schemas.openxmlformats.org/officeDocument/2006/relationships" r:id="rId22" tgtFrame="_blank"/>
        </xdr:cNvPr>
        <xdr:cNvSpPr>
          <a:spLocks noChangeAspect="1" noChangeArrowheads="1"/>
        </xdr:cNvSpPr>
      </xdr:nvSpPr>
      <xdr:spPr bwMode="auto">
        <a:xfrm>
          <a:off x="3562350" y="5248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16" name="AutoShape 23" descr="PDF">
          <a:hlinkClick xmlns:r="http://schemas.openxmlformats.org/officeDocument/2006/relationships" r:id="rId23" tgtFrame="_blank"/>
        </xdr:cNvPr>
        <xdr:cNvSpPr>
          <a:spLocks noChangeAspect="1" noChangeArrowheads="1"/>
        </xdr:cNvSpPr>
      </xdr:nvSpPr>
      <xdr:spPr bwMode="auto">
        <a:xfrm>
          <a:off x="3562350" y="5486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17" name="AutoShape 24" descr="PDF">
          <a:hlinkClick xmlns:r="http://schemas.openxmlformats.org/officeDocument/2006/relationships" r:id="rId24"/>
        </xdr:cNvPr>
        <xdr:cNvSpPr>
          <a:spLocks noChangeAspect="1" noChangeArrowheads="1"/>
        </xdr:cNvSpPr>
      </xdr:nvSpPr>
      <xdr:spPr bwMode="auto">
        <a:xfrm>
          <a:off x="3562350" y="5724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18" name="AutoShape 25" descr="PDF">
          <a:hlinkClick xmlns:r="http://schemas.openxmlformats.org/officeDocument/2006/relationships" r:id="rId25" tgtFrame="_blank"/>
        </xdr:cNvPr>
        <xdr:cNvSpPr>
          <a:spLocks noChangeAspect="1" noChangeArrowheads="1"/>
        </xdr:cNvSpPr>
      </xdr:nvSpPr>
      <xdr:spPr bwMode="auto">
        <a:xfrm>
          <a:off x="3562350" y="5962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19" name="AutoShape 26" descr="PDF">
          <a:hlinkClick xmlns:r="http://schemas.openxmlformats.org/officeDocument/2006/relationships" r:id="rId26" tgtFrame="_blank"/>
        </xdr:cNvPr>
        <xdr:cNvSpPr>
          <a:spLocks noChangeAspect="1" noChangeArrowheads="1"/>
        </xdr:cNvSpPr>
      </xdr:nvSpPr>
      <xdr:spPr bwMode="auto">
        <a:xfrm>
          <a:off x="3562350" y="6191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20" name="AutoShape 27" descr="PDF">
          <a:hlinkClick xmlns:r="http://schemas.openxmlformats.org/officeDocument/2006/relationships" r:id="rId27" tgtFrame="_blank"/>
        </xdr:cNvPr>
        <xdr:cNvSpPr>
          <a:spLocks noChangeAspect="1" noChangeArrowheads="1"/>
        </xdr:cNvSpPr>
      </xdr:nvSpPr>
      <xdr:spPr bwMode="auto">
        <a:xfrm>
          <a:off x="3562350" y="6391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21" name="AutoShape 28" descr="PDF">
          <a:hlinkClick xmlns:r="http://schemas.openxmlformats.org/officeDocument/2006/relationships" r:id="rId28" tgtFrame="_blank"/>
        </xdr:cNvPr>
        <xdr:cNvSpPr>
          <a:spLocks noChangeAspect="1" noChangeArrowheads="1"/>
        </xdr:cNvSpPr>
      </xdr:nvSpPr>
      <xdr:spPr bwMode="auto">
        <a:xfrm>
          <a:off x="3562350" y="6591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22" name="AutoShape 29" descr="PDF">
          <a:hlinkClick xmlns:r="http://schemas.openxmlformats.org/officeDocument/2006/relationships" r:id="rId29" tgtFrame="_blank"/>
        </xdr:cNvPr>
        <xdr:cNvSpPr>
          <a:spLocks noChangeAspect="1" noChangeArrowheads="1"/>
        </xdr:cNvSpPr>
      </xdr:nvSpPr>
      <xdr:spPr bwMode="auto">
        <a:xfrm>
          <a:off x="3562350" y="6791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23" name="AutoShape 30" descr="PDF">
          <a:hlinkClick xmlns:r="http://schemas.openxmlformats.org/officeDocument/2006/relationships" r:id="rId30" tgtFrame="_blank"/>
        </xdr:cNvPr>
        <xdr:cNvSpPr>
          <a:spLocks noChangeAspect="1" noChangeArrowheads="1"/>
        </xdr:cNvSpPr>
      </xdr:nvSpPr>
      <xdr:spPr bwMode="auto">
        <a:xfrm>
          <a:off x="3562350" y="7019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24" name="AutoShape 31" descr="PDF">
          <a:hlinkClick xmlns:r="http://schemas.openxmlformats.org/officeDocument/2006/relationships" r:id="rId31" tgtFrame="_blank"/>
        </xdr:cNvPr>
        <xdr:cNvSpPr>
          <a:spLocks noChangeAspect="1" noChangeArrowheads="1"/>
        </xdr:cNvSpPr>
      </xdr:nvSpPr>
      <xdr:spPr bwMode="auto">
        <a:xfrm>
          <a:off x="3562350" y="7258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25" name="AutoShape 32" descr="PDF">
          <a:hlinkClick xmlns:r="http://schemas.openxmlformats.org/officeDocument/2006/relationships" r:id="rId32" tgtFrame="_blank"/>
        </xdr:cNvPr>
        <xdr:cNvSpPr>
          <a:spLocks noChangeAspect="1" noChangeArrowheads="1"/>
        </xdr:cNvSpPr>
      </xdr:nvSpPr>
      <xdr:spPr bwMode="auto">
        <a:xfrm>
          <a:off x="3562350" y="7496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219075</xdr:colOff>
      <xdr:row>0</xdr:row>
      <xdr:rowOff>209550</xdr:rowOff>
    </xdr:to>
    <xdr:sp macro="" textlink="">
      <xdr:nvSpPr>
        <xdr:cNvPr id="826" name="AutoShape 33" descr="PDF">
          <a:hlinkClick xmlns:r="http://schemas.openxmlformats.org/officeDocument/2006/relationships" r:id="rId33" tgtFrame="_blank"/>
        </xdr:cNvPr>
        <xdr:cNvSpPr>
          <a:spLocks noChangeAspect="1" noChangeArrowheads="1"/>
        </xdr:cNvSpPr>
      </xdr:nvSpPr>
      <xdr:spPr bwMode="auto">
        <a:xfrm>
          <a:off x="3562350" y="7734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86</xdr:row>
      <xdr:rowOff>0</xdr:rowOff>
    </xdr:from>
    <xdr:to>
      <xdr:col>40</xdr:col>
      <xdr:colOff>219075</xdr:colOff>
      <xdr:row>86</xdr:row>
      <xdr:rowOff>219075</xdr:rowOff>
    </xdr:to>
    <xdr:sp macro="" textlink="">
      <xdr:nvSpPr>
        <xdr:cNvPr id="827" name="AutoShape 3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3562350" y="7972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86</xdr:row>
      <xdr:rowOff>0</xdr:rowOff>
    </xdr:from>
    <xdr:to>
      <xdr:col>40</xdr:col>
      <xdr:colOff>219075</xdr:colOff>
      <xdr:row>86</xdr:row>
      <xdr:rowOff>219075</xdr:rowOff>
    </xdr:to>
    <xdr:sp macro="" textlink="">
      <xdr:nvSpPr>
        <xdr:cNvPr id="828" name="AutoShape 3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3562350" y="8191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86</xdr:row>
      <xdr:rowOff>0</xdr:rowOff>
    </xdr:from>
    <xdr:to>
      <xdr:col>40</xdr:col>
      <xdr:colOff>219075</xdr:colOff>
      <xdr:row>86</xdr:row>
      <xdr:rowOff>219075</xdr:rowOff>
    </xdr:to>
    <xdr:sp macro="" textlink="">
      <xdr:nvSpPr>
        <xdr:cNvPr id="829" name="AutoShape 36" descr="PDF">
          <a:hlinkClick xmlns:r="http://schemas.openxmlformats.org/officeDocument/2006/relationships" r:id="rId36" tgtFrame="_blank"/>
        </xdr:cNvPr>
        <xdr:cNvSpPr>
          <a:spLocks noChangeAspect="1" noChangeArrowheads="1"/>
        </xdr:cNvSpPr>
      </xdr:nvSpPr>
      <xdr:spPr bwMode="auto">
        <a:xfrm>
          <a:off x="3562350" y="8391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86</xdr:row>
      <xdr:rowOff>0</xdr:rowOff>
    </xdr:from>
    <xdr:to>
      <xdr:col>40</xdr:col>
      <xdr:colOff>219075</xdr:colOff>
      <xdr:row>86</xdr:row>
      <xdr:rowOff>219075</xdr:rowOff>
    </xdr:to>
    <xdr:sp macro="" textlink="">
      <xdr:nvSpPr>
        <xdr:cNvPr id="830" name="AutoShape 37" descr="PDF">
          <a:hlinkClick xmlns:r="http://schemas.openxmlformats.org/officeDocument/2006/relationships" r:id="rId37" tgtFrame="_blank"/>
        </xdr:cNvPr>
        <xdr:cNvSpPr>
          <a:spLocks noChangeAspect="1" noChangeArrowheads="1"/>
        </xdr:cNvSpPr>
      </xdr:nvSpPr>
      <xdr:spPr bwMode="auto">
        <a:xfrm>
          <a:off x="3562350" y="8591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87</xdr:row>
      <xdr:rowOff>0</xdr:rowOff>
    </xdr:from>
    <xdr:to>
      <xdr:col>40</xdr:col>
      <xdr:colOff>219075</xdr:colOff>
      <xdr:row>87</xdr:row>
      <xdr:rowOff>219075</xdr:rowOff>
    </xdr:to>
    <xdr:sp macro="" textlink="">
      <xdr:nvSpPr>
        <xdr:cNvPr id="831" name="AutoShape 38" descr="PDF">
          <a:hlinkClick xmlns:r="http://schemas.openxmlformats.org/officeDocument/2006/relationships" r:id="rId38" tgtFrame="_blank"/>
        </xdr:cNvPr>
        <xdr:cNvSpPr>
          <a:spLocks noChangeAspect="1" noChangeArrowheads="1"/>
        </xdr:cNvSpPr>
      </xdr:nvSpPr>
      <xdr:spPr bwMode="auto">
        <a:xfrm>
          <a:off x="3562350" y="8791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88</xdr:row>
      <xdr:rowOff>38100</xdr:rowOff>
    </xdr:from>
    <xdr:to>
      <xdr:col>40</xdr:col>
      <xdr:colOff>219075</xdr:colOff>
      <xdr:row>89</xdr:row>
      <xdr:rowOff>9525</xdr:rowOff>
    </xdr:to>
    <xdr:sp macro="" textlink="">
      <xdr:nvSpPr>
        <xdr:cNvPr id="832" name="AutoShape 39" descr="PDF">
          <a:hlinkClick xmlns:r="http://schemas.openxmlformats.org/officeDocument/2006/relationships" r:id="rId39" tgtFrame="_blank"/>
        </xdr:cNvPr>
        <xdr:cNvSpPr>
          <a:spLocks noChangeAspect="1" noChangeArrowheads="1"/>
        </xdr:cNvSpPr>
      </xdr:nvSpPr>
      <xdr:spPr bwMode="auto">
        <a:xfrm>
          <a:off x="3562350" y="9029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89</xdr:row>
      <xdr:rowOff>76200</xdr:rowOff>
    </xdr:from>
    <xdr:to>
      <xdr:col>40</xdr:col>
      <xdr:colOff>219075</xdr:colOff>
      <xdr:row>90</xdr:row>
      <xdr:rowOff>47625</xdr:rowOff>
    </xdr:to>
    <xdr:sp macro="" textlink="">
      <xdr:nvSpPr>
        <xdr:cNvPr id="833" name="AutoShape 40" descr="PDF">
          <a:hlinkClick xmlns:r="http://schemas.openxmlformats.org/officeDocument/2006/relationships" r:id="rId40" tgtFrame="_blank"/>
        </xdr:cNvPr>
        <xdr:cNvSpPr>
          <a:spLocks noChangeAspect="1" noChangeArrowheads="1"/>
        </xdr:cNvSpPr>
      </xdr:nvSpPr>
      <xdr:spPr bwMode="auto">
        <a:xfrm>
          <a:off x="3562350" y="9267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90</xdr:row>
      <xdr:rowOff>114300</xdr:rowOff>
    </xdr:from>
    <xdr:to>
      <xdr:col>40</xdr:col>
      <xdr:colOff>219075</xdr:colOff>
      <xdr:row>91</xdr:row>
      <xdr:rowOff>85726</xdr:rowOff>
    </xdr:to>
    <xdr:sp macro="" textlink="">
      <xdr:nvSpPr>
        <xdr:cNvPr id="834" name="AutoShape 41" descr="PDF">
          <a:hlinkClick xmlns:r="http://schemas.openxmlformats.org/officeDocument/2006/relationships" r:id="rId41" tgtFrame="_blank"/>
        </xdr:cNvPr>
        <xdr:cNvSpPr>
          <a:spLocks noChangeAspect="1" noChangeArrowheads="1"/>
        </xdr:cNvSpPr>
      </xdr:nvSpPr>
      <xdr:spPr bwMode="auto">
        <a:xfrm>
          <a:off x="3562350" y="9505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91</xdr:row>
      <xdr:rowOff>152400</xdr:rowOff>
    </xdr:from>
    <xdr:to>
      <xdr:col>40</xdr:col>
      <xdr:colOff>219075</xdr:colOff>
      <xdr:row>92</xdr:row>
      <xdr:rowOff>123823</xdr:rowOff>
    </xdr:to>
    <xdr:sp macro="" textlink="">
      <xdr:nvSpPr>
        <xdr:cNvPr id="835" name="AutoShape 42" descr="PDF">
          <a:hlinkClick xmlns:r="http://schemas.openxmlformats.org/officeDocument/2006/relationships" r:id="rId42" tgtFrame="_blank"/>
        </xdr:cNvPr>
        <xdr:cNvSpPr>
          <a:spLocks noChangeAspect="1" noChangeArrowheads="1"/>
        </xdr:cNvSpPr>
      </xdr:nvSpPr>
      <xdr:spPr bwMode="auto">
        <a:xfrm>
          <a:off x="3562350" y="9744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92</xdr:row>
      <xdr:rowOff>190500</xdr:rowOff>
    </xdr:from>
    <xdr:to>
      <xdr:col>40</xdr:col>
      <xdr:colOff>219075</xdr:colOff>
      <xdr:row>93</xdr:row>
      <xdr:rowOff>161926</xdr:rowOff>
    </xdr:to>
    <xdr:sp macro="" textlink="">
      <xdr:nvSpPr>
        <xdr:cNvPr id="836" name="AutoShape 43" descr="PDF">
          <a:hlinkClick xmlns:r="http://schemas.openxmlformats.org/officeDocument/2006/relationships" r:id="rId43" tgtFrame="_blank"/>
        </xdr:cNvPr>
        <xdr:cNvSpPr>
          <a:spLocks noChangeAspect="1" noChangeArrowheads="1"/>
        </xdr:cNvSpPr>
      </xdr:nvSpPr>
      <xdr:spPr bwMode="auto">
        <a:xfrm>
          <a:off x="3562350" y="9982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93</xdr:row>
      <xdr:rowOff>228600</xdr:rowOff>
    </xdr:from>
    <xdr:to>
      <xdr:col>40</xdr:col>
      <xdr:colOff>219075</xdr:colOff>
      <xdr:row>94</xdr:row>
      <xdr:rowOff>200025</xdr:rowOff>
    </xdr:to>
    <xdr:sp macro="" textlink="">
      <xdr:nvSpPr>
        <xdr:cNvPr id="837" name="AutoShape 44" descr="PDF">
          <a:hlinkClick xmlns:r="http://schemas.openxmlformats.org/officeDocument/2006/relationships" r:id="rId44" tgtFrame="_blank"/>
        </xdr:cNvPr>
        <xdr:cNvSpPr>
          <a:spLocks noChangeAspect="1" noChangeArrowheads="1"/>
        </xdr:cNvSpPr>
      </xdr:nvSpPr>
      <xdr:spPr bwMode="auto">
        <a:xfrm>
          <a:off x="3562350" y="10191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94</xdr:row>
      <xdr:rowOff>266700</xdr:rowOff>
    </xdr:from>
    <xdr:to>
      <xdr:col>40</xdr:col>
      <xdr:colOff>219075</xdr:colOff>
      <xdr:row>95</xdr:row>
      <xdr:rowOff>219075</xdr:rowOff>
    </xdr:to>
    <xdr:sp macro="" textlink="">
      <xdr:nvSpPr>
        <xdr:cNvPr id="838" name="AutoShape 45" descr="PDF">
          <a:hlinkClick xmlns:r="http://schemas.openxmlformats.org/officeDocument/2006/relationships" r:id="rId45" tgtFrame="_blank"/>
        </xdr:cNvPr>
        <xdr:cNvSpPr>
          <a:spLocks noChangeAspect="1" noChangeArrowheads="1"/>
        </xdr:cNvSpPr>
      </xdr:nvSpPr>
      <xdr:spPr bwMode="auto">
        <a:xfrm>
          <a:off x="3562350" y="10391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95</xdr:row>
      <xdr:rowOff>304800</xdr:rowOff>
    </xdr:from>
    <xdr:to>
      <xdr:col>40</xdr:col>
      <xdr:colOff>219075</xdr:colOff>
      <xdr:row>96</xdr:row>
      <xdr:rowOff>219075</xdr:rowOff>
    </xdr:to>
    <xdr:sp macro="" textlink="">
      <xdr:nvSpPr>
        <xdr:cNvPr id="839" name="AutoShape 46" descr="PDF">
          <a:hlinkClick xmlns:r="http://schemas.openxmlformats.org/officeDocument/2006/relationships" r:id="rId46" tgtFrame="_blank"/>
        </xdr:cNvPr>
        <xdr:cNvSpPr>
          <a:spLocks noChangeAspect="1" noChangeArrowheads="1"/>
        </xdr:cNvSpPr>
      </xdr:nvSpPr>
      <xdr:spPr bwMode="auto">
        <a:xfrm>
          <a:off x="3562350" y="10591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97</xdr:row>
      <xdr:rowOff>9525</xdr:rowOff>
    </xdr:from>
    <xdr:to>
      <xdr:col>40</xdr:col>
      <xdr:colOff>219075</xdr:colOff>
      <xdr:row>97</xdr:row>
      <xdr:rowOff>228600</xdr:rowOff>
    </xdr:to>
    <xdr:sp macro="" textlink="">
      <xdr:nvSpPr>
        <xdr:cNvPr id="840" name="AutoShape 47" descr="PDF">
          <a:hlinkClick xmlns:r="http://schemas.openxmlformats.org/officeDocument/2006/relationships" r:id="rId47" tgtFrame="_blank"/>
        </xdr:cNvPr>
        <xdr:cNvSpPr>
          <a:spLocks noChangeAspect="1" noChangeArrowheads="1"/>
        </xdr:cNvSpPr>
      </xdr:nvSpPr>
      <xdr:spPr bwMode="auto">
        <a:xfrm>
          <a:off x="3562350" y="10801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98</xdr:row>
      <xdr:rowOff>0</xdr:rowOff>
    </xdr:from>
    <xdr:to>
      <xdr:col>40</xdr:col>
      <xdr:colOff>219075</xdr:colOff>
      <xdr:row>98</xdr:row>
      <xdr:rowOff>219075</xdr:rowOff>
    </xdr:to>
    <xdr:sp macro="" textlink="">
      <xdr:nvSpPr>
        <xdr:cNvPr id="841" name="AutoShape 48" descr="PDF">
          <a:hlinkClick xmlns:r="http://schemas.openxmlformats.org/officeDocument/2006/relationships" r:id="rId48" tgtFrame="_blank"/>
        </xdr:cNvPr>
        <xdr:cNvSpPr>
          <a:spLocks noChangeAspect="1" noChangeArrowheads="1"/>
        </xdr:cNvSpPr>
      </xdr:nvSpPr>
      <xdr:spPr bwMode="auto">
        <a:xfrm>
          <a:off x="3562350" y="11039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98</xdr:row>
      <xdr:rowOff>85725</xdr:rowOff>
    </xdr:from>
    <xdr:to>
      <xdr:col>40</xdr:col>
      <xdr:colOff>219075</xdr:colOff>
      <xdr:row>99</xdr:row>
      <xdr:rowOff>57148</xdr:rowOff>
    </xdr:to>
    <xdr:sp macro="" textlink="">
      <xdr:nvSpPr>
        <xdr:cNvPr id="842" name="AutoShape 49" descr="PDF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 bwMode="auto">
        <a:xfrm>
          <a:off x="3562350" y="11277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99</xdr:row>
      <xdr:rowOff>0</xdr:rowOff>
    </xdr:from>
    <xdr:to>
      <xdr:col>40</xdr:col>
      <xdr:colOff>219075</xdr:colOff>
      <xdr:row>99</xdr:row>
      <xdr:rowOff>219075</xdr:rowOff>
    </xdr:to>
    <xdr:sp macro="" textlink="">
      <xdr:nvSpPr>
        <xdr:cNvPr id="843" name="AutoShape 50" descr="PDF">
          <a:hlinkClick xmlns:r="http://schemas.openxmlformats.org/officeDocument/2006/relationships" r:id="rId50" tgtFrame="_blank"/>
        </xdr:cNvPr>
        <xdr:cNvSpPr>
          <a:spLocks noChangeAspect="1" noChangeArrowheads="1"/>
        </xdr:cNvSpPr>
      </xdr:nvSpPr>
      <xdr:spPr bwMode="auto">
        <a:xfrm>
          <a:off x="3562350" y="11515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99</xdr:row>
      <xdr:rowOff>161925</xdr:rowOff>
    </xdr:from>
    <xdr:to>
      <xdr:col>40</xdr:col>
      <xdr:colOff>219075</xdr:colOff>
      <xdr:row>100</xdr:row>
      <xdr:rowOff>133351</xdr:rowOff>
    </xdr:to>
    <xdr:sp macro="" textlink="">
      <xdr:nvSpPr>
        <xdr:cNvPr id="844" name="AutoShape 51" descr="PDF">
          <a:hlinkClick xmlns:r="http://schemas.openxmlformats.org/officeDocument/2006/relationships" r:id="rId51" tgtFrame="_blank"/>
        </xdr:cNvPr>
        <xdr:cNvSpPr>
          <a:spLocks noChangeAspect="1" noChangeArrowheads="1"/>
        </xdr:cNvSpPr>
      </xdr:nvSpPr>
      <xdr:spPr bwMode="auto">
        <a:xfrm>
          <a:off x="3562350" y="11753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100</xdr:row>
      <xdr:rowOff>200025</xdr:rowOff>
    </xdr:from>
    <xdr:to>
      <xdr:col>40</xdr:col>
      <xdr:colOff>219075</xdr:colOff>
      <xdr:row>101</xdr:row>
      <xdr:rowOff>171450</xdr:rowOff>
    </xdr:to>
    <xdr:sp macro="" textlink="">
      <xdr:nvSpPr>
        <xdr:cNvPr id="845" name="AutoShape 52" descr="PDF">
          <a:hlinkClick xmlns:r="http://schemas.openxmlformats.org/officeDocument/2006/relationships" r:id="rId52" tgtFrame="_blank"/>
        </xdr:cNvPr>
        <xdr:cNvSpPr>
          <a:spLocks noChangeAspect="1" noChangeArrowheads="1"/>
        </xdr:cNvSpPr>
      </xdr:nvSpPr>
      <xdr:spPr bwMode="auto">
        <a:xfrm>
          <a:off x="3562350" y="11991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101</xdr:row>
      <xdr:rowOff>238125</xdr:rowOff>
    </xdr:from>
    <xdr:to>
      <xdr:col>40</xdr:col>
      <xdr:colOff>219075</xdr:colOff>
      <xdr:row>102</xdr:row>
      <xdr:rowOff>209550</xdr:rowOff>
    </xdr:to>
    <xdr:sp macro="" textlink="">
      <xdr:nvSpPr>
        <xdr:cNvPr id="846" name="AutoShape 53" descr="PDF">
          <a:hlinkClick xmlns:r="http://schemas.openxmlformats.org/officeDocument/2006/relationships" r:id="rId53" tgtFrame="_blank"/>
        </xdr:cNvPr>
        <xdr:cNvSpPr>
          <a:spLocks noChangeAspect="1" noChangeArrowheads="1"/>
        </xdr:cNvSpPr>
      </xdr:nvSpPr>
      <xdr:spPr bwMode="auto">
        <a:xfrm>
          <a:off x="3562350" y="12192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102</xdr:row>
      <xdr:rowOff>0</xdr:rowOff>
    </xdr:from>
    <xdr:to>
      <xdr:col>40</xdr:col>
      <xdr:colOff>219075</xdr:colOff>
      <xdr:row>102</xdr:row>
      <xdr:rowOff>219075</xdr:rowOff>
    </xdr:to>
    <xdr:sp macro="" textlink="">
      <xdr:nvSpPr>
        <xdr:cNvPr id="847" name="AutoShape 54" descr="PDF">
          <a:hlinkClick xmlns:r="http://schemas.openxmlformats.org/officeDocument/2006/relationships" r:id="rId54" tgtFrame="_blank"/>
        </xdr:cNvPr>
        <xdr:cNvSpPr>
          <a:spLocks noChangeAspect="1" noChangeArrowheads="1"/>
        </xdr:cNvSpPr>
      </xdr:nvSpPr>
      <xdr:spPr bwMode="auto">
        <a:xfrm>
          <a:off x="3562350" y="12392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102</xdr:row>
      <xdr:rowOff>314325</xdr:rowOff>
    </xdr:from>
    <xdr:to>
      <xdr:col>40</xdr:col>
      <xdr:colOff>219075</xdr:colOff>
      <xdr:row>103</xdr:row>
      <xdr:rowOff>219076</xdr:rowOff>
    </xdr:to>
    <xdr:sp macro="" textlink="">
      <xdr:nvSpPr>
        <xdr:cNvPr id="848" name="AutoShape 55" descr="PDF">
          <a:hlinkClick xmlns:r="http://schemas.openxmlformats.org/officeDocument/2006/relationships" r:id="rId55" tgtFrame="_blank"/>
        </xdr:cNvPr>
        <xdr:cNvSpPr>
          <a:spLocks noChangeAspect="1" noChangeArrowheads="1"/>
        </xdr:cNvSpPr>
      </xdr:nvSpPr>
      <xdr:spPr bwMode="auto">
        <a:xfrm>
          <a:off x="3562350" y="12592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104</xdr:row>
      <xdr:rowOff>19050</xdr:rowOff>
    </xdr:from>
    <xdr:to>
      <xdr:col>40</xdr:col>
      <xdr:colOff>219075</xdr:colOff>
      <xdr:row>105</xdr:row>
      <xdr:rowOff>2</xdr:rowOff>
    </xdr:to>
    <xdr:sp macro="" textlink="">
      <xdr:nvSpPr>
        <xdr:cNvPr id="849" name="AutoShape 56" descr="PDF">
          <a:hlinkClick xmlns:r="http://schemas.openxmlformats.org/officeDocument/2006/relationships" r:id="rId56" tgtFrame="_blank"/>
        </xdr:cNvPr>
        <xdr:cNvSpPr>
          <a:spLocks noChangeAspect="1" noChangeArrowheads="1"/>
        </xdr:cNvSpPr>
      </xdr:nvSpPr>
      <xdr:spPr bwMode="auto">
        <a:xfrm>
          <a:off x="3562350" y="12811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105</xdr:row>
      <xdr:rowOff>57150</xdr:rowOff>
    </xdr:from>
    <xdr:to>
      <xdr:col>40</xdr:col>
      <xdr:colOff>219075</xdr:colOff>
      <xdr:row>106</xdr:row>
      <xdr:rowOff>28573</xdr:rowOff>
    </xdr:to>
    <xdr:sp macro="" textlink="">
      <xdr:nvSpPr>
        <xdr:cNvPr id="850" name="AutoShape 57" descr="PDF">
          <a:hlinkClick xmlns:r="http://schemas.openxmlformats.org/officeDocument/2006/relationships" r:id="rId57" tgtFrame="_blank"/>
        </xdr:cNvPr>
        <xdr:cNvSpPr>
          <a:spLocks noChangeAspect="1" noChangeArrowheads="1"/>
        </xdr:cNvSpPr>
      </xdr:nvSpPr>
      <xdr:spPr bwMode="auto">
        <a:xfrm>
          <a:off x="3562350" y="13049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106</xdr:row>
      <xdr:rowOff>95250</xdr:rowOff>
    </xdr:from>
    <xdr:to>
      <xdr:col>40</xdr:col>
      <xdr:colOff>219075</xdr:colOff>
      <xdr:row>107</xdr:row>
      <xdr:rowOff>66676</xdr:rowOff>
    </xdr:to>
    <xdr:sp macro="" textlink="">
      <xdr:nvSpPr>
        <xdr:cNvPr id="851" name="AutoShape 58" descr="PDF">
          <a:hlinkClick xmlns:r="http://schemas.openxmlformats.org/officeDocument/2006/relationships" r:id="rId58" tgtFrame="_blank"/>
        </xdr:cNvPr>
        <xdr:cNvSpPr>
          <a:spLocks noChangeAspect="1" noChangeArrowheads="1"/>
        </xdr:cNvSpPr>
      </xdr:nvSpPr>
      <xdr:spPr bwMode="auto">
        <a:xfrm>
          <a:off x="3562350" y="13287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107</xdr:row>
      <xdr:rowOff>133350</xdr:rowOff>
    </xdr:from>
    <xdr:to>
      <xdr:col>40</xdr:col>
      <xdr:colOff>219075</xdr:colOff>
      <xdr:row>108</xdr:row>
      <xdr:rowOff>104776</xdr:rowOff>
    </xdr:to>
    <xdr:sp macro="" textlink="">
      <xdr:nvSpPr>
        <xdr:cNvPr id="852" name="AutoShape 59" descr="PDF">
          <a:hlinkClick xmlns:r="http://schemas.openxmlformats.org/officeDocument/2006/relationships" r:id="rId59" tgtFrame="_blank"/>
        </xdr:cNvPr>
        <xdr:cNvSpPr>
          <a:spLocks noChangeAspect="1" noChangeArrowheads="1"/>
        </xdr:cNvSpPr>
      </xdr:nvSpPr>
      <xdr:spPr bwMode="auto">
        <a:xfrm>
          <a:off x="3562350" y="13525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108</xdr:row>
      <xdr:rowOff>171450</xdr:rowOff>
    </xdr:from>
    <xdr:to>
      <xdr:col>40</xdr:col>
      <xdr:colOff>219075</xdr:colOff>
      <xdr:row>109</xdr:row>
      <xdr:rowOff>142873</xdr:rowOff>
    </xdr:to>
    <xdr:sp macro="" textlink="">
      <xdr:nvSpPr>
        <xdr:cNvPr id="853" name="AutoShape 60" descr="PDF">
          <a:hlinkClick xmlns:r="http://schemas.openxmlformats.org/officeDocument/2006/relationships" r:id="rId60" tgtFrame="_blank"/>
        </xdr:cNvPr>
        <xdr:cNvSpPr>
          <a:spLocks noChangeAspect="1" noChangeArrowheads="1"/>
        </xdr:cNvSpPr>
      </xdr:nvSpPr>
      <xdr:spPr bwMode="auto">
        <a:xfrm>
          <a:off x="3562350" y="13763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109</xdr:row>
      <xdr:rowOff>209550</xdr:rowOff>
    </xdr:from>
    <xdr:to>
      <xdr:col>40</xdr:col>
      <xdr:colOff>219075</xdr:colOff>
      <xdr:row>110</xdr:row>
      <xdr:rowOff>180977</xdr:rowOff>
    </xdr:to>
    <xdr:sp macro="" textlink="">
      <xdr:nvSpPr>
        <xdr:cNvPr id="854" name="AutoShape 61" descr="PDF">
          <a:hlinkClick xmlns:r="http://schemas.openxmlformats.org/officeDocument/2006/relationships" r:id="rId61" tgtFrame="_blank"/>
        </xdr:cNvPr>
        <xdr:cNvSpPr>
          <a:spLocks noChangeAspect="1" noChangeArrowheads="1"/>
        </xdr:cNvSpPr>
      </xdr:nvSpPr>
      <xdr:spPr bwMode="auto">
        <a:xfrm>
          <a:off x="3562350" y="13992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110</xdr:row>
      <xdr:rowOff>247650</xdr:rowOff>
    </xdr:from>
    <xdr:to>
      <xdr:col>40</xdr:col>
      <xdr:colOff>219075</xdr:colOff>
      <xdr:row>111</xdr:row>
      <xdr:rowOff>219073</xdr:rowOff>
    </xdr:to>
    <xdr:sp macro="" textlink="">
      <xdr:nvSpPr>
        <xdr:cNvPr id="855" name="AutoShape 62" descr="PDF">
          <a:hlinkClick xmlns:r="http://schemas.openxmlformats.org/officeDocument/2006/relationships" r:id="rId62" tgtFrame="_blank"/>
        </xdr:cNvPr>
        <xdr:cNvSpPr>
          <a:spLocks noChangeAspect="1" noChangeArrowheads="1"/>
        </xdr:cNvSpPr>
      </xdr:nvSpPr>
      <xdr:spPr bwMode="auto">
        <a:xfrm>
          <a:off x="3562350" y="14192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111</xdr:row>
      <xdr:rowOff>0</xdr:rowOff>
    </xdr:from>
    <xdr:to>
      <xdr:col>40</xdr:col>
      <xdr:colOff>219075</xdr:colOff>
      <xdr:row>111</xdr:row>
      <xdr:rowOff>219075</xdr:rowOff>
    </xdr:to>
    <xdr:sp macro="" textlink="">
      <xdr:nvSpPr>
        <xdr:cNvPr id="856" name="AutoShape 63" descr="PDF">
          <a:hlinkClick xmlns:r="http://schemas.openxmlformats.org/officeDocument/2006/relationships" r:id="rId63" tgtFrame="_blank"/>
        </xdr:cNvPr>
        <xdr:cNvSpPr>
          <a:spLocks noChangeAspect="1" noChangeArrowheads="1"/>
        </xdr:cNvSpPr>
      </xdr:nvSpPr>
      <xdr:spPr bwMode="auto">
        <a:xfrm>
          <a:off x="3562350" y="14392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111</xdr:row>
      <xdr:rowOff>323850</xdr:rowOff>
    </xdr:from>
    <xdr:to>
      <xdr:col>40</xdr:col>
      <xdr:colOff>219075</xdr:colOff>
      <xdr:row>112</xdr:row>
      <xdr:rowOff>219077</xdr:rowOff>
    </xdr:to>
    <xdr:sp macro="" textlink="">
      <xdr:nvSpPr>
        <xdr:cNvPr id="857" name="AutoShape 64" descr="PDF">
          <a:hlinkClick xmlns:r="http://schemas.openxmlformats.org/officeDocument/2006/relationships" r:id="rId64" tgtFrame="_blank"/>
        </xdr:cNvPr>
        <xdr:cNvSpPr>
          <a:spLocks noChangeAspect="1" noChangeArrowheads="1"/>
        </xdr:cNvSpPr>
      </xdr:nvSpPr>
      <xdr:spPr bwMode="auto">
        <a:xfrm>
          <a:off x="3562350" y="14592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115</xdr:row>
      <xdr:rowOff>28575</xdr:rowOff>
    </xdr:from>
    <xdr:to>
      <xdr:col>40</xdr:col>
      <xdr:colOff>219075</xdr:colOff>
      <xdr:row>116</xdr:row>
      <xdr:rowOff>0</xdr:rowOff>
    </xdr:to>
    <xdr:sp macro="" textlink="">
      <xdr:nvSpPr>
        <xdr:cNvPr id="858" name="AutoShape 65" descr="PDF">
          <a:hlinkClick xmlns:r="http://schemas.openxmlformats.org/officeDocument/2006/relationships" r:id="rId65" tgtFrame="_blank"/>
        </xdr:cNvPr>
        <xdr:cNvSpPr>
          <a:spLocks noChangeAspect="1" noChangeArrowheads="1"/>
        </xdr:cNvSpPr>
      </xdr:nvSpPr>
      <xdr:spPr bwMode="auto">
        <a:xfrm>
          <a:off x="3562350" y="14820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116</xdr:row>
      <xdr:rowOff>66675</xdr:rowOff>
    </xdr:from>
    <xdr:to>
      <xdr:col>40</xdr:col>
      <xdr:colOff>219075</xdr:colOff>
      <xdr:row>117</xdr:row>
      <xdr:rowOff>38101</xdr:rowOff>
    </xdr:to>
    <xdr:sp macro="" textlink="">
      <xdr:nvSpPr>
        <xdr:cNvPr id="859" name="AutoShape 66" descr="PDF">
          <a:hlinkClick xmlns:r="http://schemas.openxmlformats.org/officeDocument/2006/relationships" r:id="rId66" tgtFrame="_blank"/>
        </xdr:cNvPr>
        <xdr:cNvSpPr>
          <a:spLocks noChangeAspect="1" noChangeArrowheads="1"/>
        </xdr:cNvSpPr>
      </xdr:nvSpPr>
      <xdr:spPr bwMode="auto">
        <a:xfrm>
          <a:off x="3562350" y="15059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117</xdr:row>
      <xdr:rowOff>104775</xdr:rowOff>
    </xdr:from>
    <xdr:to>
      <xdr:col>40</xdr:col>
      <xdr:colOff>219075</xdr:colOff>
      <xdr:row>118</xdr:row>
      <xdr:rowOff>76198</xdr:rowOff>
    </xdr:to>
    <xdr:sp macro="" textlink="">
      <xdr:nvSpPr>
        <xdr:cNvPr id="860" name="AutoShape 67" descr="PDF">
          <a:hlinkClick xmlns:r="http://schemas.openxmlformats.org/officeDocument/2006/relationships" r:id="rId67" tgtFrame="_blank"/>
        </xdr:cNvPr>
        <xdr:cNvSpPr>
          <a:spLocks noChangeAspect="1" noChangeArrowheads="1"/>
        </xdr:cNvSpPr>
      </xdr:nvSpPr>
      <xdr:spPr bwMode="auto">
        <a:xfrm>
          <a:off x="3562350" y="15297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118</xdr:row>
      <xdr:rowOff>142875</xdr:rowOff>
    </xdr:from>
    <xdr:to>
      <xdr:col>40</xdr:col>
      <xdr:colOff>219075</xdr:colOff>
      <xdr:row>119</xdr:row>
      <xdr:rowOff>114302</xdr:rowOff>
    </xdr:to>
    <xdr:sp macro="" textlink="">
      <xdr:nvSpPr>
        <xdr:cNvPr id="861" name="AutoShape 68" descr="PDF">
          <a:hlinkClick xmlns:r="http://schemas.openxmlformats.org/officeDocument/2006/relationships" r:id="rId68" tgtFrame="_blank"/>
        </xdr:cNvPr>
        <xdr:cNvSpPr>
          <a:spLocks noChangeAspect="1" noChangeArrowheads="1"/>
        </xdr:cNvSpPr>
      </xdr:nvSpPr>
      <xdr:spPr bwMode="auto">
        <a:xfrm>
          <a:off x="3562350" y="15535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119</xdr:row>
      <xdr:rowOff>180975</xdr:rowOff>
    </xdr:from>
    <xdr:to>
      <xdr:col>40</xdr:col>
      <xdr:colOff>219075</xdr:colOff>
      <xdr:row>120</xdr:row>
      <xdr:rowOff>152399</xdr:rowOff>
    </xdr:to>
    <xdr:sp macro="" textlink="">
      <xdr:nvSpPr>
        <xdr:cNvPr id="862" name="AutoShape 69" descr="PDF">
          <a:hlinkClick xmlns:r="http://schemas.openxmlformats.org/officeDocument/2006/relationships" r:id="rId69" tgtFrame="_blank"/>
        </xdr:cNvPr>
        <xdr:cNvSpPr>
          <a:spLocks noChangeAspect="1" noChangeArrowheads="1"/>
        </xdr:cNvSpPr>
      </xdr:nvSpPr>
      <xdr:spPr bwMode="auto">
        <a:xfrm>
          <a:off x="3562350" y="15773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120</xdr:row>
      <xdr:rowOff>219075</xdr:rowOff>
    </xdr:from>
    <xdr:to>
      <xdr:col>40</xdr:col>
      <xdr:colOff>219075</xdr:colOff>
      <xdr:row>121</xdr:row>
      <xdr:rowOff>190501</xdr:rowOff>
    </xdr:to>
    <xdr:sp macro="" textlink="">
      <xdr:nvSpPr>
        <xdr:cNvPr id="863" name="AutoShape 70" descr="PDF">
          <a:hlinkClick xmlns:r="http://schemas.openxmlformats.org/officeDocument/2006/relationships" r:id="rId70" tgtFrame="_blank"/>
        </xdr:cNvPr>
        <xdr:cNvSpPr>
          <a:spLocks noChangeAspect="1" noChangeArrowheads="1"/>
        </xdr:cNvSpPr>
      </xdr:nvSpPr>
      <xdr:spPr bwMode="auto">
        <a:xfrm>
          <a:off x="3562350" y="15992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121</xdr:row>
      <xdr:rowOff>257175</xdr:rowOff>
    </xdr:from>
    <xdr:to>
      <xdr:col>40</xdr:col>
      <xdr:colOff>219075</xdr:colOff>
      <xdr:row>122</xdr:row>
      <xdr:rowOff>219074</xdr:rowOff>
    </xdr:to>
    <xdr:sp macro="" textlink="">
      <xdr:nvSpPr>
        <xdr:cNvPr id="864" name="AutoShape 71" descr="PDF">
          <a:hlinkClick xmlns:r="http://schemas.openxmlformats.org/officeDocument/2006/relationships" r:id="rId71" tgtFrame="_blank"/>
        </xdr:cNvPr>
        <xdr:cNvSpPr>
          <a:spLocks noChangeAspect="1" noChangeArrowheads="1"/>
        </xdr:cNvSpPr>
      </xdr:nvSpPr>
      <xdr:spPr bwMode="auto">
        <a:xfrm>
          <a:off x="3562350" y="16192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122</xdr:row>
      <xdr:rowOff>295275</xdr:rowOff>
    </xdr:from>
    <xdr:to>
      <xdr:col>40</xdr:col>
      <xdr:colOff>219075</xdr:colOff>
      <xdr:row>123</xdr:row>
      <xdr:rowOff>219074</xdr:rowOff>
    </xdr:to>
    <xdr:sp macro="" textlink="">
      <xdr:nvSpPr>
        <xdr:cNvPr id="865" name="AutoShape 72" descr="PDF">
          <a:hlinkClick xmlns:r="http://schemas.openxmlformats.org/officeDocument/2006/relationships" r:id="rId72" tgtFrame="_blank"/>
        </xdr:cNvPr>
        <xdr:cNvSpPr>
          <a:spLocks noChangeAspect="1" noChangeArrowheads="1"/>
        </xdr:cNvSpPr>
      </xdr:nvSpPr>
      <xdr:spPr bwMode="auto">
        <a:xfrm>
          <a:off x="3562350" y="16392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124</xdr:row>
      <xdr:rowOff>0</xdr:rowOff>
    </xdr:from>
    <xdr:to>
      <xdr:col>40</xdr:col>
      <xdr:colOff>219075</xdr:colOff>
      <xdr:row>124</xdr:row>
      <xdr:rowOff>219075</xdr:rowOff>
    </xdr:to>
    <xdr:sp macro="" textlink="">
      <xdr:nvSpPr>
        <xdr:cNvPr id="866" name="AutoShape 73" descr="PDF">
          <a:hlinkClick xmlns:r="http://schemas.openxmlformats.org/officeDocument/2006/relationships" r:id="rId73" tgtFrame="_blank"/>
        </xdr:cNvPr>
        <xdr:cNvSpPr>
          <a:spLocks noChangeAspect="1" noChangeArrowheads="1"/>
        </xdr:cNvSpPr>
      </xdr:nvSpPr>
      <xdr:spPr bwMode="auto">
        <a:xfrm>
          <a:off x="3562350" y="16592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125</xdr:row>
      <xdr:rowOff>38100</xdr:rowOff>
    </xdr:from>
    <xdr:to>
      <xdr:col>40</xdr:col>
      <xdr:colOff>219075</xdr:colOff>
      <xdr:row>126</xdr:row>
      <xdr:rowOff>9526</xdr:rowOff>
    </xdr:to>
    <xdr:sp macro="" textlink="">
      <xdr:nvSpPr>
        <xdr:cNvPr id="86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830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127</xdr:row>
      <xdr:rowOff>76200</xdr:rowOff>
    </xdr:from>
    <xdr:to>
      <xdr:col>40</xdr:col>
      <xdr:colOff>219075</xdr:colOff>
      <xdr:row>128</xdr:row>
      <xdr:rowOff>47624</xdr:rowOff>
    </xdr:to>
    <xdr:sp macro="" textlink="">
      <xdr:nvSpPr>
        <xdr:cNvPr id="86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7068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6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7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66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7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28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7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66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7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28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7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66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7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28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7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66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7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28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7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66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7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28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8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66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8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28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8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66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8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28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8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866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8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828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8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066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8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028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8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266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8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228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9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466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9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428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9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667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9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628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9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867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9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828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9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067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9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028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9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267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89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228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0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467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0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429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0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667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0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629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0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867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0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829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0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067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0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029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0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267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0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229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1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467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1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429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1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667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1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629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1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867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1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829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1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067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1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029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1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267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1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229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2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467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2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429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2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667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2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629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2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867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2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829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2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067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2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029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2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267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2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229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3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467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3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429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3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667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3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629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3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867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3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829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3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067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3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029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3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267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3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229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4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467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4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429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4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667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94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629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94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867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94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829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94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067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94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029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94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267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94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229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95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467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95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429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76200</xdr:rowOff>
    </xdr:from>
    <xdr:ext cx="219075" cy="219075"/>
    <xdr:sp macro="" textlink="">
      <xdr:nvSpPr>
        <xdr:cNvPr id="95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667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38100</xdr:rowOff>
    </xdr:from>
    <xdr:ext cx="219075" cy="219075"/>
    <xdr:sp macro="" textlink="">
      <xdr:nvSpPr>
        <xdr:cNvPr id="95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629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87</xdr:row>
      <xdr:rowOff>76200</xdr:rowOff>
    </xdr:from>
    <xdr:ext cx="219075" cy="219075"/>
    <xdr:sp macro="" textlink="">
      <xdr:nvSpPr>
        <xdr:cNvPr id="95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867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87</xdr:row>
      <xdr:rowOff>38100</xdr:rowOff>
    </xdr:from>
    <xdr:ext cx="219075" cy="219075"/>
    <xdr:sp macro="" textlink="">
      <xdr:nvSpPr>
        <xdr:cNvPr id="95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829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88</xdr:row>
      <xdr:rowOff>76200</xdr:rowOff>
    </xdr:from>
    <xdr:ext cx="219075" cy="219075"/>
    <xdr:sp macro="" textlink="">
      <xdr:nvSpPr>
        <xdr:cNvPr id="95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067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88</xdr:row>
      <xdr:rowOff>38100</xdr:rowOff>
    </xdr:from>
    <xdr:ext cx="219075" cy="219075"/>
    <xdr:sp macro="" textlink="">
      <xdr:nvSpPr>
        <xdr:cNvPr id="95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029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89</xdr:row>
      <xdr:rowOff>76200</xdr:rowOff>
    </xdr:from>
    <xdr:ext cx="219075" cy="219075"/>
    <xdr:sp macro="" textlink="">
      <xdr:nvSpPr>
        <xdr:cNvPr id="95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267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89</xdr:row>
      <xdr:rowOff>38100</xdr:rowOff>
    </xdr:from>
    <xdr:ext cx="219075" cy="219075"/>
    <xdr:sp macro="" textlink="">
      <xdr:nvSpPr>
        <xdr:cNvPr id="95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229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90</xdr:row>
      <xdr:rowOff>76200</xdr:rowOff>
    </xdr:from>
    <xdr:ext cx="219075" cy="219075"/>
    <xdr:sp macro="" textlink="">
      <xdr:nvSpPr>
        <xdr:cNvPr id="96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467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90</xdr:row>
      <xdr:rowOff>38100</xdr:rowOff>
    </xdr:from>
    <xdr:ext cx="219075" cy="219075"/>
    <xdr:sp macro="" textlink="">
      <xdr:nvSpPr>
        <xdr:cNvPr id="96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429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91</xdr:row>
      <xdr:rowOff>76200</xdr:rowOff>
    </xdr:from>
    <xdr:ext cx="219075" cy="219075"/>
    <xdr:sp macro="" textlink="">
      <xdr:nvSpPr>
        <xdr:cNvPr id="96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667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91</xdr:row>
      <xdr:rowOff>38100</xdr:rowOff>
    </xdr:from>
    <xdr:ext cx="219075" cy="219075"/>
    <xdr:sp macro="" textlink="">
      <xdr:nvSpPr>
        <xdr:cNvPr id="96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629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92</xdr:row>
      <xdr:rowOff>76200</xdr:rowOff>
    </xdr:from>
    <xdr:ext cx="219075" cy="219075"/>
    <xdr:sp macro="" textlink="">
      <xdr:nvSpPr>
        <xdr:cNvPr id="96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867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92</xdr:row>
      <xdr:rowOff>38100</xdr:rowOff>
    </xdr:from>
    <xdr:ext cx="219075" cy="219075"/>
    <xdr:sp macro="" textlink="">
      <xdr:nvSpPr>
        <xdr:cNvPr id="96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829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93</xdr:row>
      <xdr:rowOff>76200</xdr:rowOff>
    </xdr:from>
    <xdr:ext cx="219075" cy="219075"/>
    <xdr:sp macro="" textlink="">
      <xdr:nvSpPr>
        <xdr:cNvPr id="96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067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93</xdr:row>
      <xdr:rowOff>38100</xdr:rowOff>
    </xdr:from>
    <xdr:ext cx="219075" cy="219075"/>
    <xdr:sp macro="" textlink="">
      <xdr:nvSpPr>
        <xdr:cNvPr id="96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029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94</xdr:row>
      <xdr:rowOff>76200</xdr:rowOff>
    </xdr:from>
    <xdr:ext cx="219075" cy="219075"/>
    <xdr:sp macro="" textlink="">
      <xdr:nvSpPr>
        <xdr:cNvPr id="96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267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94</xdr:row>
      <xdr:rowOff>38100</xdr:rowOff>
    </xdr:from>
    <xdr:ext cx="219075" cy="219075"/>
    <xdr:sp macro="" textlink="">
      <xdr:nvSpPr>
        <xdr:cNvPr id="96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229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95</xdr:row>
      <xdr:rowOff>76200</xdr:rowOff>
    </xdr:from>
    <xdr:ext cx="219075" cy="219075"/>
    <xdr:sp macro="" textlink="">
      <xdr:nvSpPr>
        <xdr:cNvPr id="97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467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95</xdr:row>
      <xdr:rowOff>38100</xdr:rowOff>
    </xdr:from>
    <xdr:ext cx="219075" cy="219075"/>
    <xdr:sp macro="" textlink="">
      <xdr:nvSpPr>
        <xdr:cNvPr id="97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429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96</xdr:row>
      <xdr:rowOff>76200</xdr:rowOff>
    </xdr:from>
    <xdr:ext cx="219075" cy="219075"/>
    <xdr:sp macro="" textlink="">
      <xdr:nvSpPr>
        <xdr:cNvPr id="97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668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96</xdr:row>
      <xdr:rowOff>38100</xdr:rowOff>
    </xdr:from>
    <xdr:ext cx="219075" cy="219075"/>
    <xdr:sp macro="" textlink="">
      <xdr:nvSpPr>
        <xdr:cNvPr id="97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629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97</xdr:row>
      <xdr:rowOff>76200</xdr:rowOff>
    </xdr:from>
    <xdr:ext cx="219075" cy="219075"/>
    <xdr:sp macro="" textlink="">
      <xdr:nvSpPr>
        <xdr:cNvPr id="97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868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97</xdr:row>
      <xdr:rowOff>38100</xdr:rowOff>
    </xdr:from>
    <xdr:ext cx="219075" cy="219075"/>
    <xdr:sp macro="" textlink="">
      <xdr:nvSpPr>
        <xdr:cNvPr id="97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829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0</xdr:rowOff>
    </xdr:from>
    <xdr:ext cx="219075" cy="219075"/>
    <xdr:sp macro="" textlink="">
      <xdr:nvSpPr>
        <xdr:cNvPr id="97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068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0</xdr:rowOff>
    </xdr:from>
    <xdr:ext cx="219075" cy="219075"/>
    <xdr:sp macro="" textlink="">
      <xdr:nvSpPr>
        <xdr:cNvPr id="97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029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76200</xdr:rowOff>
    </xdr:from>
    <xdr:ext cx="219075" cy="219075"/>
    <xdr:sp macro="" textlink="">
      <xdr:nvSpPr>
        <xdr:cNvPr id="97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268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38100</xdr:rowOff>
    </xdr:from>
    <xdr:ext cx="219075" cy="219075"/>
    <xdr:sp macro="" textlink="">
      <xdr:nvSpPr>
        <xdr:cNvPr id="97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229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0</xdr:rowOff>
    </xdr:from>
    <xdr:ext cx="219075" cy="219075"/>
    <xdr:sp macro="" textlink="">
      <xdr:nvSpPr>
        <xdr:cNvPr id="98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468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0</xdr:rowOff>
    </xdr:from>
    <xdr:ext cx="219075" cy="219075"/>
    <xdr:sp macro="" textlink="">
      <xdr:nvSpPr>
        <xdr:cNvPr id="98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430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76200</xdr:rowOff>
    </xdr:from>
    <xdr:ext cx="219075" cy="219075"/>
    <xdr:sp macro="" textlink="">
      <xdr:nvSpPr>
        <xdr:cNvPr id="98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668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38100</xdr:rowOff>
    </xdr:from>
    <xdr:ext cx="219075" cy="219075"/>
    <xdr:sp macro="" textlink="">
      <xdr:nvSpPr>
        <xdr:cNvPr id="98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630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100</xdr:row>
      <xdr:rowOff>76200</xdr:rowOff>
    </xdr:from>
    <xdr:ext cx="219075" cy="219075"/>
    <xdr:sp macro="" textlink="">
      <xdr:nvSpPr>
        <xdr:cNvPr id="98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868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100</xdr:row>
      <xdr:rowOff>38100</xdr:rowOff>
    </xdr:from>
    <xdr:ext cx="219075" cy="219075"/>
    <xdr:sp macro="" textlink="">
      <xdr:nvSpPr>
        <xdr:cNvPr id="98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830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101</xdr:row>
      <xdr:rowOff>76200</xdr:rowOff>
    </xdr:from>
    <xdr:ext cx="219075" cy="219075"/>
    <xdr:sp macro="" textlink="">
      <xdr:nvSpPr>
        <xdr:cNvPr id="98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068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101</xdr:row>
      <xdr:rowOff>38100</xdr:rowOff>
    </xdr:from>
    <xdr:ext cx="219075" cy="219075"/>
    <xdr:sp macro="" textlink="">
      <xdr:nvSpPr>
        <xdr:cNvPr id="98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030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219075" cy="219075"/>
    <xdr:sp macro="" textlink="">
      <xdr:nvSpPr>
        <xdr:cNvPr id="98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268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219075" cy="219075"/>
    <xdr:sp macro="" textlink="">
      <xdr:nvSpPr>
        <xdr:cNvPr id="98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230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76200</xdr:rowOff>
    </xdr:from>
    <xdr:ext cx="219075" cy="219075"/>
    <xdr:sp macro="" textlink="">
      <xdr:nvSpPr>
        <xdr:cNvPr id="99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468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38100</xdr:rowOff>
    </xdr:from>
    <xdr:ext cx="219075" cy="219075"/>
    <xdr:sp macro="" textlink="">
      <xdr:nvSpPr>
        <xdr:cNvPr id="99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430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103</xdr:row>
      <xdr:rowOff>76200</xdr:rowOff>
    </xdr:from>
    <xdr:ext cx="219075" cy="219075"/>
    <xdr:sp macro="" textlink="">
      <xdr:nvSpPr>
        <xdr:cNvPr id="99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668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103</xdr:row>
      <xdr:rowOff>38100</xdr:rowOff>
    </xdr:from>
    <xdr:ext cx="219075" cy="219075"/>
    <xdr:sp macro="" textlink="">
      <xdr:nvSpPr>
        <xdr:cNvPr id="99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630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76200</xdr:rowOff>
    </xdr:from>
    <xdr:ext cx="219075" cy="219075"/>
    <xdr:sp macro="" textlink="">
      <xdr:nvSpPr>
        <xdr:cNvPr id="99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868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38100</xdr:rowOff>
    </xdr:from>
    <xdr:ext cx="219075" cy="219075"/>
    <xdr:sp macro="" textlink="">
      <xdr:nvSpPr>
        <xdr:cNvPr id="99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830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105</xdr:row>
      <xdr:rowOff>76200</xdr:rowOff>
    </xdr:from>
    <xdr:ext cx="219075" cy="219075"/>
    <xdr:sp macro="" textlink="">
      <xdr:nvSpPr>
        <xdr:cNvPr id="99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068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105</xdr:row>
      <xdr:rowOff>38100</xdr:rowOff>
    </xdr:from>
    <xdr:ext cx="219075" cy="219075"/>
    <xdr:sp macro="" textlink="">
      <xdr:nvSpPr>
        <xdr:cNvPr id="99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030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106</xdr:row>
      <xdr:rowOff>76200</xdr:rowOff>
    </xdr:from>
    <xdr:ext cx="219075" cy="219075"/>
    <xdr:sp macro="" textlink="">
      <xdr:nvSpPr>
        <xdr:cNvPr id="99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268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106</xdr:row>
      <xdr:rowOff>38100</xdr:rowOff>
    </xdr:from>
    <xdr:ext cx="219075" cy="219075"/>
    <xdr:sp macro="" textlink="">
      <xdr:nvSpPr>
        <xdr:cNvPr id="99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230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107</xdr:row>
      <xdr:rowOff>76200</xdr:rowOff>
    </xdr:from>
    <xdr:ext cx="219075" cy="219075"/>
    <xdr:sp macro="" textlink="">
      <xdr:nvSpPr>
        <xdr:cNvPr id="100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468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107</xdr:row>
      <xdr:rowOff>38100</xdr:rowOff>
    </xdr:from>
    <xdr:ext cx="219075" cy="219075"/>
    <xdr:sp macro="" textlink="">
      <xdr:nvSpPr>
        <xdr:cNvPr id="100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430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108</xdr:row>
      <xdr:rowOff>76200</xdr:rowOff>
    </xdr:from>
    <xdr:ext cx="219075" cy="219075"/>
    <xdr:sp macro="" textlink="">
      <xdr:nvSpPr>
        <xdr:cNvPr id="100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668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108</xdr:row>
      <xdr:rowOff>38100</xdr:rowOff>
    </xdr:from>
    <xdr:ext cx="219075" cy="219075"/>
    <xdr:sp macro="" textlink="">
      <xdr:nvSpPr>
        <xdr:cNvPr id="100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630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109</xdr:row>
      <xdr:rowOff>76200</xdr:rowOff>
    </xdr:from>
    <xdr:ext cx="219075" cy="219075"/>
    <xdr:sp macro="" textlink="">
      <xdr:nvSpPr>
        <xdr:cNvPr id="100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868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109</xdr:row>
      <xdr:rowOff>38100</xdr:rowOff>
    </xdr:from>
    <xdr:ext cx="219075" cy="219075"/>
    <xdr:sp macro="" textlink="">
      <xdr:nvSpPr>
        <xdr:cNvPr id="100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830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110</xdr:row>
      <xdr:rowOff>76200</xdr:rowOff>
    </xdr:from>
    <xdr:ext cx="219075" cy="219075"/>
    <xdr:sp macro="" textlink="">
      <xdr:nvSpPr>
        <xdr:cNvPr id="100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068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110</xdr:row>
      <xdr:rowOff>38100</xdr:rowOff>
    </xdr:from>
    <xdr:ext cx="219075" cy="219075"/>
    <xdr:sp macro="" textlink="">
      <xdr:nvSpPr>
        <xdr:cNvPr id="100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030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0</xdr:rowOff>
    </xdr:from>
    <xdr:ext cx="219075" cy="219075"/>
    <xdr:sp macro="" textlink="">
      <xdr:nvSpPr>
        <xdr:cNvPr id="100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268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0</xdr:rowOff>
    </xdr:from>
    <xdr:ext cx="219075" cy="219075"/>
    <xdr:sp macro="" textlink="">
      <xdr:nvSpPr>
        <xdr:cNvPr id="100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230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76200</xdr:rowOff>
    </xdr:from>
    <xdr:ext cx="219075" cy="219075"/>
    <xdr:sp macro="" textlink="">
      <xdr:nvSpPr>
        <xdr:cNvPr id="101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468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38100</xdr:rowOff>
    </xdr:from>
    <xdr:ext cx="219075" cy="219075"/>
    <xdr:sp macro="" textlink="">
      <xdr:nvSpPr>
        <xdr:cNvPr id="101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430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112</xdr:row>
      <xdr:rowOff>76200</xdr:rowOff>
    </xdr:from>
    <xdr:ext cx="219075" cy="219075"/>
    <xdr:sp macro="" textlink="">
      <xdr:nvSpPr>
        <xdr:cNvPr id="101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668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112</xdr:row>
      <xdr:rowOff>38100</xdr:rowOff>
    </xdr:from>
    <xdr:ext cx="219075" cy="219075"/>
    <xdr:sp macro="" textlink="">
      <xdr:nvSpPr>
        <xdr:cNvPr id="101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630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115</xdr:row>
      <xdr:rowOff>76200</xdr:rowOff>
    </xdr:from>
    <xdr:ext cx="219075" cy="219075"/>
    <xdr:sp macro="" textlink="">
      <xdr:nvSpPr>
        <xdr:cNvPr id="101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868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115</xdr:row>
      <xdr:rowOff>38100</xdr:rowOff>
    </xdr:from>
    <xdr:ext cx="219075" cy="219075"/>
    <xdr:sp macro="" textlink="">
      <xdr:nvSpPr>
        <xdr:cNvPr id="101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830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116</xdr:row>
      <xdr:rowOff>76200</xdr:rowOff>
    </xdr:from>
    <xdr:ext cx="219075" cy="219075"/>
    <xdr:sp macro="" textlink="">
      <xdr:nvSpPr>
        <xdr:cNvPr id="101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068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116</xdr:row>
      <xdr:rowOff>38100</xdr:rowOff>
    </xdr:from>
    <xdr:ext cx="219075" cy="219075"/>
    <xdr:sp macro="" textlink="">
      <xdr:nvSpPr>
        <xdr:cNvPr id="101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030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117</xdr:row>
      <xdr:rowOff>76200</xdr:rowOff>
    </xdr:from>
    <xdr:ext cx="219075" cy="219075"/>
    <xdr:sp macro="" textlink="">
      <xdr:nvSpPr>
        <xdr:cNvPr id="101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268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117</xdr:row>
      <xdr:rowOff>38100</xdr:rowOff>
    </xdr:from>
    <xdr:ext cx="219075" cy="219075"/>
    <xdr:sp macro="" textlink="">
      <xdr:nvSpPr>
        <xdr:cNvPr id="101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230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118</xdr:row>
      <xdr:rowOff>76200</xdr:rowOff>
    </xdr:from>
    <xdr:ext cx="219075" cy="219075"/>
    <xdr:sp macro="" textlink="">
      <xdr:nvSpPr>
        <xdr:cNvPr id="102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46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118</xdr:row>
      <xdr:rowOff>38100</xdr:rowOff>
    </xdr:from>
    <xdr:ext cx="219075" cy="219075"/>
    <xdr:sp macro="" textlink="">
      <xdr:nvSpPr>
        <xdr:cNvPr id="102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430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119</xdr:row>
      <xdr:rowOff>76200</xdr:rowOff>
    </xdr:from>
    <xdr:ext cx="219075" cy="219075"/>
    <xdr:sp macro="" textlink="">
      <xdr:nvSpPr>
        <xdr:cNvPr id="102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668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119</xdr:row>
      <xdr:rowOff>38100</xdr:rowOff>
    </xdr:from>
    <xdr:ext cx="219075" cy="219075"/>
    <xdr:sp macro="" textlink="">
      <xdr:nvSpPr>
        <xdr:cNvPr id="102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630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120</xdr:row>
      <xdr:rowOff>76200</xdr:rowOff>
    </xdr:from>
    <xdr:ext cx="219075" cy="219075"/>
    <xdr:sp macro="" textlink="">
      <xdr:nvSpPr>
        <xdr:cNvPr id="102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868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120</xdr:row>
      <xdr:rowOff>38100</xdr:rowOff>
    </xdr:from>
    <xdr:ext cx="219075" cy="219075"/>
    <xdr:sp macro="" textlink="">
      <xdr:nvSpPr>
        <xdr:cNvPr id="102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830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121</xdr:row>
      <xdr:rowOff>76200</xdr:rowOff>
    </xdr:from>
    <xdr:ext cx="219075" cy="219075"/>
    <xdr:sp macro="" textlink="">
      <xdr:nvSpPr>
        <xdr:cNvPr id="102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068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121</xdr:row>
      <xdr:rowOff>38100</xdr:rowOff>
    </xdr:from>
    <xdr:ext cx="219075" cy="219075"/>
    <xdr:sp macro="" textlink="">
      <xdr:nvSpPr>
        <xdr:cNvPr id="102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030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122</xdr:row>
      <xdr:rowOff>76200</xdr:rowOff>
    </xdr:from>
    <xdr:ext cx="219075" cy="219075"/>
    <xdr:sp macro="" textlink="">
      <xdr:nvSpPr>
        <xdr:cNvPr id="102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268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122</xdr:row>
      <xdr:rowOff>38100</xdr:rowOff>
    </xdr:from>
    <xdr:ext cx="219075" cy="219075"/>
    <xdr:sp macro="" textlink="">
      <xdr:nvSpPr>
        <xdr:cNvPr id="102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230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123</xdr:row>
      <xdr:rowOff>76200</xdr:rowOff>
    </xdr:from>
    <xdr:ext cx="219075" cy="219075"/>
    <xdr:sp macro="" textlink="">
      <xdr:nvSpPr>
        <xdr:cNvPr id="103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468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123</xdr:row>
      <xdr:rowOff>38100</xdr:rowOff>
    </xdr:from>
    <xdr:ext cx="219075" cy="219075"/>
    <xdr:sp macro="" textlink="">
      <xdr:nvSpPr>
        <xdr:cNvPr id="103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430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124</xdr:row>
      <xdr:rowOff>76200</xdr:rowOff>
    </xdr:from>
    <xdr:ext cx="219075" cy="219075"/>
    <xdr:sp macro="" textlink="">
      <xdr:nvSpPr>
        <xdr:cNvPr id="103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668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124</xdr:row>
      <xdr:rowOff>38100</xdr:rowOff>
    </xdr:from>
    <xdr:ext cx="219075" cy="219075"/>
    <xdr:sp macro="" textlink="">
      <xdr:nvSpPr>
        <xdr:cNvPr id="103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630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125</xdr:row>
      <xdr:rowOff>76200</xdr:rowOff>
    </xdr:from>
    <xdr:ext cx="219075" cy="219075"/>
    <xdr:sp macro="" textlink="">
      <xdr:nvSpPr>
        <xdr:cNvPr id="103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868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3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190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3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66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3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28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3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66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3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28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4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390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4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66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4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28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4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66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4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28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4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66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4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28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4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590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4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66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4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28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5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66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5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28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5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66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5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28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5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790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5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66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5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28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5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866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5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828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5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866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6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828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6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990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6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866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6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828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6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066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6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028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6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066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6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028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6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2190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6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066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7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028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7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266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7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228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7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266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7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228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7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2390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7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266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7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228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7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466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7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428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8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466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8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428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8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2590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8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466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8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428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8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667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8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628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8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667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8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628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8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2790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9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667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9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628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9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867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9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828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9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867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9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828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9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2990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9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867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9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828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09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067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0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028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0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067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0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028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0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3190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0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067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0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028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0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267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0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228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0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267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0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228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1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3390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1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267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1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228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1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467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1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429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1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467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1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429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1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3590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1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467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1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429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2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667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2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629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2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667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2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629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2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3790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2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667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2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629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2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867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2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829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2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867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3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829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3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3990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3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867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3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829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3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067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3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029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3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067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3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029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3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4191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3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067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4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029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4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267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4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229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4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267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4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229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4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4391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4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267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4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229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4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467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4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429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5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467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5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429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5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4591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5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467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5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429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5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667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5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629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5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667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5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629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5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4791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6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667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6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629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6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867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6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829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6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867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6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829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6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4991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6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867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6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829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6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067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7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029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7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067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7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029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7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5191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7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067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7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029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7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267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7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229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7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267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7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229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8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5391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8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267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8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229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8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467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8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429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8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467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8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429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8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5591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8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467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8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429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9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667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9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629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9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667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9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629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9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5791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9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667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9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629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9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867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9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829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19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867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0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829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0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5991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0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867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0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829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0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067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0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029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0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067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0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029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0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6191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0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067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1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029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1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267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1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229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1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267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1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229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1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6391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1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267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1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229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1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467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1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429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2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467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2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429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2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6591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2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467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2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429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2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667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2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629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2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667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2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629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2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6791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3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667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3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629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3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867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3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829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3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867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3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829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3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6991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3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867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3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829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3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067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4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029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4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067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4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029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4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7191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4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067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4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029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4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267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4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229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4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267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4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229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5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7391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5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267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5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229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5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467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5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429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5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467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5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429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5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7591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5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467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5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429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6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667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6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629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6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667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6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629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6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7791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6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667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0</xdr:row>
      <xdr:rowOff>0</xdr:rowOff>
    </xdr:from>
    <xdr:ext cx="219075" cy="219075"/>
    <xdr:sp macro="" textlink="">
      <xdr:nvSpPr>
        <xdr:cNvPr id="126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629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6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867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6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829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6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867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7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829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7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7991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7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867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7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829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7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067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7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029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7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067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7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029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7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8191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7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067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8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029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8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267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8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229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8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267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8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229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8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8391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8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267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8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229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8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467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8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429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9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467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9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429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9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8591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9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467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0</xdr:rowOff>
    </xdr:from>
    <xdr:ext cx="219075" cy="219075"/>
    <xdr:sp macro="" textlink="">
      <xdr:nvSpPr>
        <xdr:cNvPr id="129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429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76200</xdr:rowOff>
    </xdr:from>
    <xdr:ext cx="219075" cy="219075"/>
    <xdr:sp macro="" textlink="">
      <xdr:nvSpPr>
        <xdr:cNvPr id="129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667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38100</xdr:rowOff>
    </xdr:from>
    <xdr:ext cx="219075" cy="219075"/>
    <xdr:sp macro="" textlink="">
      <xdr:nvSpPr>
        <xdr:cNvPr id="129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629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76200</xdr:rowOff>
    </xdr:from>
    <xdr:ext cx="219075" cy="219075"/>
    <xdr:sp macro="" textlink="">
      <xdr:nvSpPr>
        <xdr:cNvPr id="129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667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38100</xdr:rowOff>
    </xdr:from>
    <xdr:ext cx="219075" cy="219075"/>
    <xdr:sp macro="" textlink="">
      <xdr:nvSpPr>
        <xdr:cNvPr id="129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629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87</xdr:row>
      <xdr:rowOff>0</xdr:rowOff>
    </xdr:from>
    <xdr:ext cx="219075" cy="219075"/>
    <xdr:sp macro="" textlink="">
      <xdr:nvSpPr>
        <xdr:cNvPr id="129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8791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76200</xdr:rowOff>
    </xdr:from>
    <xdr:ext cx="219075" cy="219075"/>
    <xdr:sp macro="" textlink="">
      <xdr:nvSpPr>
        <xdr:cNvPr id="130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667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86</xdr:row>
      <xdr:rowOff>38100</xdr:rowOff>
    </xdr:from>
    <xdr:ext cx="219075" cy="219075"/>
    <xdr:sp macro="" textlink="">
      <xdr:nvSpPr>
        <xdr:cNvPr id="130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629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87</xdr:row>
      <xdr:rowOff>76200</xdr:rowOff>
    </xdr:from>
    <xdr:ext cx="219075" cy="219075"/>
    <xdr:sp macro="" textlink="">
      <xdr:nvSpPr>
        <xdr:cNvPr id="130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867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87</xdr:row>
      <xdr:rowOff>38100</xdr:rowOff>
    </xdr:from>
    <xdr:ext cx="219075" cy="219075"/>
    <xdr:sp macro="" textlink="">
      <xdr:nvSpPr>
        <xdr:cNvPr id="130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829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87</xdr:row>
      <xdr:rowOff>76200</xdr:rowOff>
    </xdr:from>
    <xdr:ext cx="219075" cy="219075"/>
    <xdr:sp macro="" textlink="">
      <xdr:nvSpPr>
        <xdr:cNvPr id="130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867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87</xdr:row>
      <xdr:rowOff>38100</xdr:rowOff>
    </xdr:from>
    <xdr:ext cx="219075" cy="219075"/>
    <xdr:sp macro="" textlink="">
      <xdr:nvSpPr>
        <xdr:cNvPr id="130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829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88</xdr:row>
      <xdr:rowOff>0</xdr:rowOff>
    </xdr:from>
    <xdr:ext cx="219075" cy="219075"/>
    <xdr:sp macro="" textlink="">
      <xdr:nvSpPr>
        <xdr:cNvPr id="130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8991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87</xdr:row>
      <xdr:rowOff>76200</xdr:rowOff>
    </xdr:from>
    <xdr:ext cx="219075" cy="219075"/>
    <xdr:sp macro="" textlink="">
      <xdr:nvSpPr>
        <xdr:cNvPr id="130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867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87</xdr:row>
      <xdr:rowOff>38100</xdr:rowOff>
    </xdr:from>
    <xdr:ext cx="219075" cy="219075"/>
    <xdr:sp macro="" textlink="">
      <xdr:nvSpPr>
        <xdr:cNvPr id="130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829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88</xdr:row>
      <xdr:rowOff>76200</xdr:rowOff>
    </xdr:from>
    <xdr:ext cx="219075" cy="219075"/>
    <xdr:sp macro="" textlink="">
      <xdr:nvSpPr>
        <xdr:cNvPr id="130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067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88</xdr:row>
      <xdr:rowOff>38100</xdr:rowOff>
    </xdr:from>
    <xdr:ext cx="219075" cy="219075"/>
    <xdr:sp macro="" textlink="">
      <xdr:nvSpPr>
        <xdr:cNvPr id="131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029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88</xdr:row>
      <xdr:rowOff>76200</xdr:rowOff>
    </xdr:from>
    <xdr:ext cx="219075" cy="219075"/>
    <xdr:sp macro="" textlink="">
      <xdr:nvSpPr>
        <xdr:cNvPr id="131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067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88</xdr:row>
      <xdr:rowOff>38100</xdr:rowOff>
    </xdr:from>
    <xdr:ext cx="219075" cy="219075"/>
    <xdr:sp macro="" textlink="">
      <xdr:nvSpPr>
        <xdr:cNvPr id="131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029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89</xdr:row>
      <xdr:rowOff>0</xdr:rowOff>
    </xdr:from>
    <xdr:ext cx="219075" cy="219075"/>
    <xdr:sp macro="" textlink="">
      <xdr:nvSpPr>
        <xdr:cNvPr id="131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9191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88</xdr:row>
      <xdr:rowOff>76200</xdr:rowOff>
    </xdr:from>
    <xdr:ext cx="219075" cy="219075"/>
    <xdr:sp macro="" textlink="">
      <xdr:nvSpPr>
        <xdr:cNvPr id="131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067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88</xdr:row>
      <xdr:rowOff>38100</xdr:rowOff>
    </xdr:from>
    <xdr:ext cx="219075" cy="219075"/>
    <xdr:sp macro="" textlink="">
      <xdr:nvSpPr>
        <xdr:cNvPr id="131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029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89</xdr:row>
      <xdr:rowOff>76200</xdr:rowOff>
    </xdr:from>
    <xdr:ext cx="219075" cy="219075"/>
    <xdr:sp macro="" textlink="">
      <xdr:nvSpPr>
        <xdr:cNvPr id="131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267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89</xdr:row>
      <xdr:rowOff>38100</xdr:rowOff>
    </xdr:from>
    <xdr:ext cx="219075" cy="219075"/>
    <xdr:sp macro="" textlink="">
      <xdr:nvSpPr>
        <xdr:cNvPr id="131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229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89</xdr:row>
      <xdr:rowOff>76200</xdr:rowOff>
    </xdr:from>
    <xdr:ext cx="219075" cy="219075"/>
    <xdr:sp macro="" textlink="">
      <xdr:nvSpPr>
        <xdr:cNvPr id="131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267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89</xdr:row>
      <xdr:rowOff>38100</xdr:rowOff>
    </xdr:from>
    <xdr:ext cx="219075" cy="219075"/>
    <xdr:sp macro="" textlink="">
      <xdr:nvSpPr>
        <xdr:cNvPr id="131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229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90</xdr:row>
      <xdr:rowOff>0</xdr:rowOff>
    </xdr:from>
    <xdr:ext cx="219075" cy="219075"/>
    <xdr:sp macro="" textlink="">
      <xdr:nvSpPr>
        <xdr:cNvPr id="132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9391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89</xdr:row>
      <xdr:rowOff>76200</xdr:rowOff>
    </xdr:from>
    <xdr:ext cx="219075" cy="219075"/>
    <xdr:sp macro="" textlink="">
      <xdr:nvSpPr>
        <xdr:cNvPr id="132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267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89</xdr:row>
      <xdr:rowOff>38100</xdr:rowOff>
    </xdr:from>
    <xdr:ext cx="219075" cy="219075"/>
    <xdr:sp macro="" textlink="">
      <xdr:nvSpPr>
        <xdr:cNvPr id="132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229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90</xdr:row>
      <xdr:rowOff>76200</xdr:rowOff>
    </xdr:from>
    <xdr:ext cx="219075" cy="219075"/>
    <xdr:sp macro="" textlink="">
      <xdr:nvSpPr>
        <xdr:cNvPr id="132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467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90</xdr:row>
      <xdr:rowOff>38100</xdr:rowOff>
    </xdr:from>
    <xdr:ext cx="219075" cy="219075"/>
    <xdr:sp macro="" textlink="">
      <xdr:nvSpPr>
        <xdr:cNvPr id="132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429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90</xdr:row>
      <xdr:rowOff>76200</xdr:rowOff>
    </xdr:from>
    <xdr:ext cx="219075" cy="219075"/>
    <xdr:sp macro="" textlink="">
      <xdr:nvSpPr>
        <xdr:cNvPr id="132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467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90</xdr:row>
      <xdr:rowOff>38100</xdr:rowOff>
    </xdr:from>
    <xdr:ext cx="219075" cy="219075"/>
    <xdr:sp macro="" textlink="">
      <xdr:nvSpPr>
        <xdr:cNvPr id="132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429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91</xdr:row>
      <xdr:rowOff>0</xdr:rowOff>
    </xdr:from>
    <xdr:ext cx="219075" cy="219075"/>
    <xdr:sp macro="" textlink="">
      <xdr:nvSpPr>
        <xdr:cNvPr id="132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9591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90</xdr:row>
      <xdr:rowOff>76200</xdr:rowOff>
    </xdr:from>
    <xdr:ext cx="219075" cy="219075"/>
    <xdr:sp macro="" textlink="">
      <xdr:nvSpPr>
        <xdr:cNvPr id="132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467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90</xdr:row>
      <xdr:rowOff>38100</xdr:rowOff>
    </xdr:from>
    <xdr:ext cx="219075" cy="219075"/>
    <xdr:sp macro="" textlink="">
      <xdr:nvSpPr>
        <xdr:cNvPr id="132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429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91</xdr:row>
      <xdr:rowOff>76200</xdr:rowOff>
    </xdr:from>
    <xdr:ext cx="219075" cy="219075"/>
    <xdr:sp macro="" textlink="">
      <xdr:nvSpPr>
        <xdr:cNvPr id="133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667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91</xdr:row>
      <xdr:rowOff>38100</xdr:rowOff>
    </xdr:from>
    <xdr:ext cx="219075" cy="219075"/>
    <xdr:sp macro="" textlink="">
      <xdr:nvSpPr>
        <xdr:cNvPr id="133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629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91</xdr:row>
      <xdr:rowOff>76200</xdr:rowOff>
    </xdr:from>
    <xdr:ext cx="219075" cy="219075"/>
    <xdr:sp macro="" textlink="">
      <xdr:nvSpPr>
        <xdr:cNvPr id="133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667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91</xdr:row>
      <xdr:rowOff>38100</xdr:rowOff>
    </xdr:from>
    <xdr:ext cx="219075" cy="219075"/>
    <xdr:sp macro="" textlink="">
      <xdr:nvSpPr>
        <xdr:cNvPr id="133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629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92</xdr:row>
      <xdr:rowOff>0</xdr:rowOff>
    </xdr:from>
    <xdr:ext cx="219075" cy="219075"/>
    <xdr:sp macro="" textlink="">
      <xdr:nvSpPr>
        <xdr:cNvPr id="133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9791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91</xdr:row>
      <xdr:rowOff>76200</xdr:rowOff>
    </xdr:from>
    <xdr:ext cx="219075" cy="219075"/>
    <xdr:sp macro="" textlink="">
      <xdr:nvSpPr>
        <xdr:cNvPr id="133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667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91</xdr:row>
      <xdr:rowOff>38100</xdr:rowOff>
    </xdr:from>
    <xdr:ext cx="219075" cy="219075"/>
    <xdr:sp macro="" textlink="">
      <xdr:nvSpPr>
        <xdr:cNvPr id="133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629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92</xdr:row>
      <xdr:rowOff>76200</xdr:rowOff>
    </xdr:from>
    <xdr:ext cx="219075" cy="219075"/>
    <xdr:sp macro="" textlink="">
      <xdr:nvSpPr>
        <xdr:cNvPr id="133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867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92</xdr:row>
      <xdr:rowOff>38100</xdr:rowOff>
    </xdr:from>
    <xdr:ext cx="219075" cy="219075"/>
    <xdr:sp macro="" textlink="">
      <xdr:nvSpPr>
        <xdr:cNvPr id="133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829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92</xdr:row>
      <xdr:rowOff>76200</xdr:rowOff>
    </xdr:from>
    <xdr:ext cx="219075" cy="219075"/>
    <xdr:sp macro="" textlink="">
      <xdr:nvSpPr>
        <xdr:cNvPr id="133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867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92</xdr:row>
      <xdr:rowOff>38100</xdr:rowOff>
    </xdr:from>
    <xdr:ext cx="219075" cy="219075"/>
    <xdr:sp macro="" textlink="">
      <xdr:nvSpPr>
        <xdr:cNvPr id="134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829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93</xdr:row>
      <xdr:rowOff>0</xdr:rowOff>
    </xdr:from>
    <xdr:ext cx="219075" cy="219075"/>
    <xdr:sp macro="" textlink="">
      <xdr:nvSpPr>
        <xdr:cNvPr id="134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9991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92</xdr:row>
      <xdr:rowOff>76200</xdr:rowOff>
    </xdr:from>
    <xdr:ext cx="219075" cy="219075"/>
    <xdr:sp macro="" textlink="">
      <xdr:nvSpPr>
        <xdr:cNvPr id="134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867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92</xdr:row>
      <xdr:rowOff>38100</xdr:rowOff>
    </xdr:from>
    <xdr:ext cx="219075" cy="219075"/>
    <xdr:sp macro="" textlink="">
      <xdr:nvSpPr>
        <xdr:cNvPr id="134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829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93</xdr:row>
      <xdr:rowOff>76200</xdr:rowOff>
    </xdr:from>
    <xdr:ext cx="219075" cy="219075"/>
    <xdr:sp macro="" textlink="">
      <xdr:nvSpPr>
        <xdr:cNvPr id="134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067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93</xdr:row>
      <xdr:rowOff>38100</xdr:rowOff>
    </xdr:from>
    <xdr:ext cx="219075" cy="219075"/>
    <xdr:sp macro="" textlink="">
      <xdr:nvSpPr>
        <xdr:cNvPr id="134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029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93</xdr:row>
      <xdr:rowOff>76200</xdr:rowOff>
    </xdr:from>
    <xdr:ext cx="219075" cy="219075"/>
    <xdr:sp macro="" textlink="">
      <xdr:nvSpPr>
        <xdr:cNvPr id="134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067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93</xdr:row>
      <xdr:rowOff>38100</xdr:rowOff>
    </xdr:from>
    <xdr:ext cx="219075" cy="219075"/>
    <xdr:sp macro="" textlink="">
      <xdr:nvSpPr>
        <xdr:cNvPr id="134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029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94</xdr:row>
      <xdr:rowOff>0</xdr:rowOff>
    </xdr:from>
    <xdr:ext cx="219075" cy="219075"/>
    <xdr:sp macro="" textlink="">
      <xdr:nvSpPr>
        <xdr:cNvPr id="134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0191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93</xdr:row>
      <xdr:rowOff>76200</xdr:rowOff>
    </xdr:from>
    <xdr:ext cx="219075" cy="219075"/>
    <xdr:sp macro="" textlink="">
      <xdr:nvSpPr>
        <xdr:cNvPr id="134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067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93</xdr:row>
      <xdr:rowOff>38100</xdr:rowOff>
    </xdr:from>
    <xdr:ext cx="219075" cy="219075"/>
    <xdr:sp macro="" textlink="">
      <xdr:nvSpPr>
        <xdr:cNvPr id="135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029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94</xdr:row>
      <xdr:rowOff>76200</xdr:rowOff>
    </xdr:from>
    <xdr:ext cx="219075" cy="219075"/>
    <xdr:sp macro="" textlink="">
      <xdr:nvSpPr>
        <xdr:cNvPr id="135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267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94</xdr:row>
      <xdr:rowOff>38100</xdr:rowOff>
    </xdr:from>
    <xdr:ext cx="219075" cy="219075"/>
    <xdr:sp macro="" textlink="">
      <xdr:nvSpPr>
        <xdr:cNvPr id="135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229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94</xdr:row>
      <xdr:rowOff>76200</xdr:rowOff>
    </xdr:from>
    <xdr:ext cx="219075" cy="219075"/>
    <xdr:sp macro="" textlink="">
      <xdr:nvSpPr>
        <xdr:cNvPr id="135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267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94</xdr:row>
      <xdr:rowOff>38100</xdr:rowOff>
    </xdr:from>
    <xdr:ext cx="219075" cy="219075"/>
    <xdr:sp macro="" textlink="">
      <xdr:nvSpPr>
        <xdr:cNvPr id="135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229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95</xdr:row>
      <xdr:rowOff>0</xdr:rowOff>
    </xdr:from>
    <xdr:ext cx="219075" cy="219075"/>
    <xdr:sp macro="" textlink="">
      <xdr:nvSpPr>
        <xdr:cNvPr id="135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0391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94</xdr:row>
      <xdr:rowOff>76200</xdr:rowOff>
    </xdr:from>
    <xdr:ext cx="219075" cy="219075"/>
    <xdr:sp macro="" textlink="">
      <xdr:nvSpPr>
        <xdr:cNvPr id="135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267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94</xdr:row>
      <xdr:rowOff>38100</xdr:rowOff>
    </xdr:from>
    <xdr:ext cx="219075" cy="219075"/>
    <xdr:sp macro="" textlink="">
      <xdr:nvSpPr>
        <xdr:cNvPr id="135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229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95</xdr:row>
      <xdr:rowOff>76200</xdr:rowOff>
    </xdr:from>
    <xdr:ext cx="219075" cy="219075"/>
    <xdr:sp macro="" textlink="">
      <xdr:nvSpPr>
        <xdr:cNvPr id="135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467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95</xdr:row>
      <xdr:rowOff>38100</xdr:rowOff>
    </xdr:from>
    <xdr:ext cx="219075" cy="219075"/>
    <xdr:sp macro="" textlink="">
      <xdr:nvSpPr>
        <xdr:cNvPr id="135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429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95</xdr:row>
      <xdr:rowOff>76200</xdr:rowOff>
    </xdr:from>
    <xdr:ext cx="219075" cy="219075"/>
    <xdr:sp macro="" textlink="">
      <xdr:nvSpPr>
        <xdr:cNvPr id="136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467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95</xdr:row>
      <xdr:rowOff>38100</xdr:rowOff>
    </xdr:from>
    <xdr:ext cx="219075" cy="219075"/>
    <xdr:sp macro="" textlink="">
      <xdr:nvSpPr>
        <xdr:cNvPr id="136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429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96</xdr:row>
      <xdr:rowOff>0</xdr:rowOff>
    </xdr:from>
    <xdr:ext cx="219075" cy="219075"/>
    <xdr:sp macro="" textlink="">
      <xdr:nvSpPr>
        <xdr:cNvPr id="136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0591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95</xdr:row>
      <xdr:rowOff>76200</xdr:rowOff>
    </xdr:from>
    <xdr:ext cx="219075" cy="219075"/>
    <xdr:sp macro="" textlink="">
      <xdr:nvSpPr>
        <xdr:cNvPr id="136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467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95</xdr:row>
      <xdr:rowOff>38100</xdr:rowOff>
    </xdr:from>
    <xdr:ext cx="219075" cy="219075"/>
    <xdr:sp macro="" textlink="">
      <xdr:nvSpPr>
        <xdr:cNvPr id="136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429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96</xdr:row>
      <xdr:rowOff>76200</xdr:rowOff>
    </xdr:from>
    <xdr:ext cx="219075" cy="219075"/>
    <xdr:sp macro="" textlink="">
      <xdr:nvSpPr>
        <xdr:cNvPr id="136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668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96</xdr:row>
      <xdr:rowOff>38100</xdr:rowOff>
    </xdr:from>
    <xdr:ext cx="219075" cy="219075"/>
    <xdr:sp macro="" textlink="">
      <xdr:nvSpPr>
        <xdr:cNvPr id="136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629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96</xdr:row>
      <xdr:rowOff>76200</xdr:rowOff>
    </xdr:from>
    <xdr:ext cx="219075" cy="219075"/>
    <xdr:sp macro="" textlink="">
      <xdr:nvSpPr>
        <xdr:cNvPr id="136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668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96</xdr:row>
      <xdr:rowOff>38100</xdr:rowOff>
    </xdr:from>
    <xdr:ext cx="219075" cy="219075"/>
    <xdr:sp macro="" textlink="">
      <xdr:nvSpPr>
        <xdr:cNvPr id="136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629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97</xdr:row>
      <xdr:rowOff>0</xdr:rowOff>
    </xdr:from>
    <xdr:ext cx="219075" cy="219075"/>
    <xdr:sp macro="" textlink="">
      <xdr:nvSpPr>
        <xdr:cNvPr id="136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0791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96</xdr:row>
      <xdr:rowOff>76200</xdr:rowOff>
    </xdr:from>
    <xdr:ext cx="219075" cy="219075"/>
    <xdr:sp macro="" textlink="">
      <xdr:nvSpPr>
        <xdr:cNvPr id="137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668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96</xdr:row>
      <xdr:rowOff>38100</xdr:rowOff>
    </xdr:from>
    <xdr:ext cx="219075" cy="219075"/>
    <xdr:sp macro="" textlink="">
      <xdr:nvSpPr>
        <xdr:cNvPr id="137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629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97</xdr:row>
      <xdr:rowOff>76200</xdr:rowOff>
    </xdr:from>
    <xdr:ext cx="219075" cy="219075"/>
    <xdr:sp macro="" textlink="">
      <xdr:nvSpPr>
        <xdr:cNvPr id="137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868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97</xdr:row>
      <xdr:rowOff>38100</xdr:rowOff>
    </xdr:from>
    <xdr:ext cx="219075" cy="219075"/>
    <xdr:sp macro="" textlink="">
      <xdr:nvSpPr>
        <xdr:cNvPr id="137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829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97</xdr:row>
      <xdr:rowOff>76200</xdr:rowOff>
    </xdr:from>
    <xdr:ext cx="219075" cy="219075"/>
    <xdr:sp macro="" textlink="">
      <xdr:nvSpPr>
        <xdr:cNvPr id="137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868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97</xdr:row>
      <xdr:rowOff>38100</xdr:rowOff>
    </xdr:from>
    <xdr:ext cx="219075" cy="219075"/>
    <xdr:sp macro="" textlink="">
      <xdr:nvSpPr>
        <xdr:cNvPr id="137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829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0</xdr:rowOff>
    </xdr:from>
    <xdr:ext cx="219075" cy="219075"/>
    <xdr:sp macro="" textlink="">
      <xdr:nvSpPr>
        <xdr:cNvPr id="137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0991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97</xdr:row>
      <xdr:rowOff>76200</xdr:rowOff>
    </xdr:from>
    <xdr:ext cx="219075" cy="219075"/>
    <xdr:sp macro="" textlink="">
      <xdr:nvSpPr>
        <xdr:cNvPr id="137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868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97</xdr:row>
      <xdr:rowOff>38100</xdr:rowOff>
    </xdr:from>
    <xdr:ext cx="219075" cy="219075"/>
    <xdr:sp macro="" textlink="">
      <xdr:nvSpPr>
        <xdr:cNvPr id="137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829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0</xdr:rowOff>
    </xdr:from>
    <xdr:ext cx="219075" cy="219075"/>
    <xdr:sp macro="" textlink="">
      <xdr:nvSpPr>
        <xdr:cNvPr id="137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068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0</xdr:rowOff>
    </xdr:from>
    <xdr:ext cx="219075" cy="219075"/>
    <xdr:sp macro="" textlink="">
      <xdr:nvSpPr>
        <xdr:cNvPr id="138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029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0</xdr:rowOff>
    </xdr:from>
    <xdr:ext cx="219075" cy="219075"/>
    <xdr:sp macro="" textlink="">
      <xdr:nvSpPr>
        <xdr:cNvPr id="138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068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0</xdr:rowOff>
    </xdr:from>
    <xdr:ext cx="219075" cy="219075"/>
    <xdr:sp macro="" textlink="">
      <xdr:nvSpPr>
        <xdr:cNvPr id="138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029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0</xdr:rowOff>
    </xdr:from>
    <xdr:ext cx="219075" cy="219075"/>
    <xdr:sp macro="" textlink="">
      <xdr:nvSpPr>
        <xdr:cNvPr id="138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1191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0</xdr:rowOff>
    </xdr:from>
    <xdr:ext cx="219075" cy="219075"/>
    <xdr:sp macro="" textlink="">
      <xdr:nvSpPr>
        <xdr:cNvPr id="138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068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0</xdr:rowOff>
    </xdr:from>
    <xdr:ext cx="219075" cy="219075"/>
    <xdr:sp macro="" textlink="">
      <xdr:nvSpPr>
        <xdr:cNvPr id="138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029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76200</xdr:rowOff>
    </xdr:from>
    <xdr:ext cx="219075" cy="219075"/>
    <xdr:sp macro="" textlink="">
      <xdr:nvSpPr>
        <xdr:cNvPr id="138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268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38100</xdr:rowOff>
    </xdr:from>
    <xdr:ext cx="219075" cy="219075"/>
    <xdr:sp macro="" textlink="">
      <xdr:nvSpPr>
        <xdr:cNvPr id="138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229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76200</xdr:rowOff>
    </xdr:from>
    <xdr:ext cx="219075" cy="219075"/>
    <xdr:sp macro="" textlink="">
      <xdr:nvSpPr>
        <xdr:cNvPr id="138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268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38100</xdr:rowOff>
    </xdr:from>
    <xdr:ext cx="219075" cy="219075"/>
    <xdr:sp macro="" textlink="">
      <xdr:nvSpPr>
        <xdr:cNvPr id="138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229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0</xdr:rowOff>
    </xdr:from>
    <xdr:ext cx="219075" cy="219075"/>
    <xdr:sp macro="" textlink="">
      <xdr:nvSpPr>
        <xdr:cNvPr id="139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1391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76200</xdr:rowOff>
    </xdr:from>
    <xdr:ext cx="219075" cy="219075"/>
    <xdr:sp macro="" textlink="">
      <xdr:nvSpPr>
        <xdr:cNvPr id="139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268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98</xdr:row>
      <xdr:rowOff>38100</xdr:rowOff>
    </xdr:from>
    <xdr:ext cx="219075" cy="219075"/>
    <xdr:sp macro="" textlink="">
      <xdr:nvSpPr>
        <xdr:cNvPr id="139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229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0</xdr:rowOff>
    </xdr:from>
    <xdr:ext cx="219075" cy="219075"/>
    <xdr:sp macro="" textlink="">
      <xdr:nvSpPr>
        <xdr:cNvPr id="139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468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0</xdr:rowOff>
    </xdr:from>
    <xdr:ext cx="219075" cy="219075"/>
    <xdr:sp macro="" textlink="">
      <xdr:nvSpPr>
        <xdr:cNvPr id="139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430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0</xdr:rowOff>
    </xdr:from>
    <xdr:ext cx="219075" cy="219075"/>
    <xdr:sp macro="" textlink="">
      <xdr:nvSpPr>
        <xdr:cNvPr id="139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468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0</xdr:rowOff>
    </xdr:from>
    <xdr:ext cx="219075" cy="219075"/>
    <xdr:sp macro="" textlink="">
      <xdr:nvSpPr>
        <xdr:cNvPr id="139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430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0</xdr:rowOff>
    </xdr:from>
    <xdr:ext cx="219075" cy="219075"/>
    <xdr:sp macro="" textlink="">
      <xdr:nvSpPr>
        <xdr:cNvPr id="139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1591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0</xdr:rowOff>
    </xdr:from>
    <xdr:ext cx="219075" cy="219075"/>
    <xdr:sp macro="" textlink="">
      <xdr:nvSpPr>
        <xdr:cNvPr id="139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468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0</xdr:rowOff>
    </xdr:from>
    <xdr:ext cx="219075" cy="219075"/>
    <xdr:sp macro="" textlink="">
      <xdr:nvSpPr>
        <xdr:cNvPr id="139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430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76200</xdr:rowOff>
    </xdr:from>
    <xdr:ext cx="219075" cy="219075"/>
    <xdr:sp macro="" textlink="">
      <xdr:nvSpPr>
        <xdr:cNvPr id="140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668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38100</xdr:rowOff>
    </xdr:from>
    <xdr:ext cx="219075" cy="219075"/>
    <xdr:sp macro="" textlink="">
      <xdr:nvSpPr>
        <xdr:cNvPr id="140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630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76200</xdr:rowOff>
    </xdr:from>
    <xdr:ext cx="219075" cy="219075"/>
    <xdr:sp macro="" textlink="">
      <xdr:nvSpPr>
        <xdr:cNvPr id="140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668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38100</xdr:rowOff>
    </xdr:from>
    <xdr:ext cx="219075" cy="219075"/>
    <xdr:sp macro="" textlink="">
      <xdr:nvSpPr>
        <xdr:cNvPr id="140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630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100</xdr:row>
      <xdr:rowOff>0</xdr:rowOff>
    </xdr:from>
    <xdr:ext cx="219075" cy="219075"/>
    <xdr:sp macro="" textlink="">
      <xdr:nvSpPr>
        <xdr:cNvPr id="140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1791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76200</xdr:rowOff>
    </xdr:from>
    <xdr:ext cx="219075" cy="219075"/>
    <xdr:sp macro="" textlink="">
      <xdr:nvSpPr>
        <xdr:cNvPr id="140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668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99</xdr:row>
      <xdr:rowOff>38100</xdr:rowOff>
    </xdr:from>
    <xdr:ext cx="219075" cy="219075"/>
    <xdr:sp macro="" textlink="">
      <xdr:nvSpPr>
        <xdr:cNvPr id="140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630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100</xdr:row>
      <xdr:rowOff>76200</xdr:rowOff>
    </xdr:from>
    <xdr:ext cx="219075" cy="219075"/>
    <xdr:sp macro="" textlink="">
      <xdr:nvSpPr>
        <xdr:cNvPr id="140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868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100</xdr:row>
      <xdr:rowOff>38100</xdr:rowOff>
    </xdr:from>
    <xdr:ext cx="219075" cy="219075"/>
    <xdr:sp macro="" textlink="">
      <xdr:nvSpPr>
        <xdr:cNvPr id="140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830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100</xdr:row>
      <xdr:rowOff>76200</xdr:rowOff>
    </xdr:from>
    <xdr:ext cx="219075" cy="219075"/>
    <xdr:sp macro="" textlink="">
      <xdr:nvSpPr>
        <xdr:cNvPr id="140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868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100</xdr:row>
      <xdr:rowOff>38100</xdr:rowOff>
    </xdr:from>
    <xdr:ext cx="219075" cy="219075"/>
    <xdr:sp macro="" textlink="">
      <xdr:nvSpPr>
        <xdr:cNvPr id="141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830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101</xdr:row>
      <xdr:rowOff>0</xdr:rowOff>
    </xdr:from>
    <xdr:ext cx="219075" cy="219075"/>
    <xdr:sp macro="" textlink="">
      <xdr:nvSpPr>
        <xdr:cNvPr id="141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1991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100</xdr:row>
      <xdr:rowOff>76200</xdr:rowOff>
    </xdr:from>
    <xdr:ext cx="219075" cy="219075"/>
    <xdr:sp macro="" textlink="">
      <xdr:nvSpPr>
        <xdr:cNvPr id="141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868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100</xdr:row>
      <xdr:rowOff>38100</xdr:rowOff>
    </xdr:from>
    <xdr:ext cx="219075" cy="219075"/>
    <xdr:sp macro="" textlink="">
      <xdr:nvSpPr>
        <xdr:cNvPr id="141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830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101</xdr:row>
      <xdr:rowOff>76200</xdr:rowOff>
    </xdr:from>
    <xdr:ext cx="219075" cy="219075"/>
    <xdr:sp macro="" textlink="">
      <xdr:nvSpPr>
        <xdr:cNvPr id="141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068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101</xdr:row>
      <xdr:rowOff>38100</xdr:rowOff>
    </xdr:from>
    <xdr:ext cx="219075" cy="219075"/>
    <xdr:sp macro="" textlink="">
      <xdr:nvSpPr>
        <xdr:cNvPr id="141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030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101</xdr:row>
      <xdr:rowOff>76200</xdr:rowOff>
    </xdr:from>
    <xdr:ext cx="219075" cy="219075"/>
    <xdr:sp macro="" textlink="">
      <xdr:nvSpPr>
        <xdr:cNvPr id="141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068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101</xdr:row>
      <xdr:rowOff>38100</xdr:rowOff>
    </xdr:from>
    <xdr:ext cx="219075" cy="219075"/>
    <xdr:sp macro="" textlink="">
      <xdr:nvSpPr>
        <xdr:cNvPr id="141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030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219075" cy="219075"/>
    <xdr:sp macro="" textlink="">
      <xdr:nvSpPr>
        <xdr:cNvPr id="141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2192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101</xdr:row>
      <xdr:rowOff>76200</xdr:rowOff>
    </xdr:from>
    <xdr:ext cx="219075" cy="219075"/>
    <xdr:sp macro="" textlink="">
      <xdr:nvSpPr>
        <xdr:cNvPr id="141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068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101</xdr:row>
      <xdr:rowOff>38100</xdr:rowOff>
    </xdr:from>
    <xdr:ext cx="219075" cy="219075"/>
    <xdr:sp macro="" textlink="">
      <xdr:nvSpPr>
        <xdr:cNvPr id="142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030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219075" cy="219075"/>
    <xdr:sp macro="" textlink="">
      <xdr:nvSpPr>
        <xdr:cNvPr id="142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268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219075" cy="219075"/>
    <xdr:sp macro="" textlink="">
      <xdr:nvSpPr>
        <xdr:cNvPr id="142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230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219075" cy="219075"/>
    <xdr:sp macro="" textlink="">
      <xdr:nvSpPr>
        <xdr:cNvPr id="142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268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219075" cy="219075"/>
    <xdr:sp macro="" textlink="">
      <xdr:nvSpPr>
        <xdr:cNvPr id="142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230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219075" cy="219075"/>
    <xdr:sp macro="" textlink="">
      <xdr:nvSpPr>
        <xdr:cNvPr id="142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2392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219075" cy="219075"/>
    <xdr:sp macro="" textlink="">
      <xdr:nvSpPr>
        <xdr:cNvPr id="142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268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0</xdr:rowOff>
    </xdr:from>
    <xdr:ext cx="219075" cy="219075"/>
    <xdr:sp macro="" textlink="">
      <xdr:nvSpPr>
        <xdr:cNvPr id="142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230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76200</xdr:rowOff>
    </xdr:from>
    <xdr:ext cx="219075" cy="219075"/>
    <xdr:sp macro="" textlink="">
      <xdr:nvSpPr>
        <xdr:cNvPr id="142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468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38100</xdr:rowOff>
    </xdr:from>
    <xdr:ext cx="219075" cy="219075"/>
    <xdr:sp macro="" textlink="">
      <xdr:nvSpPr>
        <xdr:cNvPr id="142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430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76200</xdr:rowOff>
    </xdr:from>
    <xdr:ext cx="219075" cy="219075"/>
    <xdr:sp macro="" textlink="">
      <xdr:nvSpPr>
        <xdr:cNvPr id="143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468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38100</xdr:rowOff>
    </xdr:from>
    <xdr:ext cx="219075" cy="219075"/>
    <xdr:sp macro="" textlink="">
      <xdr:nvSpPr>
        <xdr:cNvPr id="143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430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103</xdr:row>
      <xdr:rowOff>0</xdr:rowOff>
    </xdr:from>
    <xdr:ext cx="219075" cy="219075"/>
    <xdr:sp macro="" textlink="">
      <xdr:nvSpPr>
        <xdr:cNvPr id="143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2592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76200</xdr:rowOff>
    </xdr:from>
    <xdr:ext cx="219075" cy="219075"/>
    <xdr:sp macro="" textlink="">
      <xdr:nvSpPr>
        <xdr:cNvPr id="143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468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102</xdr:row>
      <xdr:rowOff>38100</xdr:rowOff>
    </xdr:from>
    <xdr:ext cx="219075" cy="219075"/>
    <xdr:sp macro="" textlink="">
      <xdr:nvSpPr>
        <xdr:cNvPr id="143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430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103</xdr:row>
      <xdr:rowOff>76200</xdr:rowOff>
    </xdr:from>
    <xdr:ext cx="219075" cy="219075"/>
    <xdr:sp macro="" textlink="">
      <xdr:nvSpPr>
        <xdr:cNvPr id="143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668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103</xdr:row>
      <xdr:rowOff>38100</xdr:rowOff>
    </xdr:from>
    <xdr:ext cx="219075" cy="219075"/>
    <xdr:sp macro="" textlink="">
      <xdr:nvSpPr>
        <xdr:cNvPr id="143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630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103</xdr:row>
      <xdr:rowOff>76200</xdr:rowOff>
    </xdr:from>
    <xdr:ext cx="219075" cy="219075"/>
    <xdr:sp macro="" textlink="">
      <xdr:nvSpPr>
        <xdr:cNvPr id="143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668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103</xdr:row>
      <xdr:rowOff>38100</xdr:rowOff>
    </xdr:from>
    <xdr:ext cx="219075" cy="219075"/>
    <xdr:sp macro="" textlink="">
      <xdr:nvSpPr>
        <xdr:cNvPr id="143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630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0</xdr:rowOff>
    </xdr:from>
    <xdr:ext cx="219075" cy="219075"/>
    <xdr:sp macro="" textlink="">
      <xdr:nvSpPr>
        <xdr:cNvPr id="143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2792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103</xdr:row>
      <xdr:rowOff>76200</xdr:rowOff>
    </xdr:from>
    <xdr:ext cx="219075" cy="219075"/>
    <xdr:sp macro="" textlink="">
      <xdr:nvSpPr>
        <xdr:cNvPr id="144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668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103</xdr:row>
      <xdr:rowOff>38100</xdr:rowOff>
    </xdr:from>
    <xdr:ext cx="219075" cy="219075"/>
    <xdr:sp macro="" textlink="">
      <xdr:nvSpPr>
        <xdr:cNvPr id="144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630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76200</xdr:rowOff>
    </xdr:from>
    <xdr:ext cx="219075" cy="219075"/>
    <xdr:sp macro="" textlink="">
      <xdr:nvSpPr>
        <xdr:cNvPr id="144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868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38100</xdr:rowOff>
    </xdr:from>
    <xdr:ext cx="219075" cy="219075"/>
    <xdr:sp macro="" textlink="">
      <xdr:nvSpPr>
        <xdr:cNvPr id="144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830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76200</xdr:rowOff>
    </xdr:from>
    <xdr:ext cx="219075" cy="219075"/>
    <xdr:sp macro="" textlink="">
      <xdr:nvSpPr>
        <xdr:cNvPr id="144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868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38100</xdr:rowOff>
    </xdr:from>
    <xdr:ext cx="219075" cy="219075"/>
    <xdr:sp macro="" textlink="">
      <xdr:nvSpPr>
        <xdr:cNvPr id="144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830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105</xdr:row>
      <xdr:rowOff>0</xdr:rowOff>
    </xdr:from>
    <xdr:ext cx="219075" cy="219075"/>
    <xdr:sp macro="" textlink="">
      <xdr:nvSpPr>
        <xdr:cNvPr id="144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2992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76200</xdr:rowOff>
    </xdr:from>
    <xdr:ext cx="219075" cy="219075"/>
    <xdr:sp macro="" textlink="">
      <xdr:nvSpPr>
        <xdr:cNvPr id="144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868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104</xdr:row>
      <xdr:rowOff>38100</xdr:rowOff>
    </xdr:from>
    <xdr:ext cx="219075" cy="219075"/>
    <xdr:sp macro="" textlink="">
      <xdr:nvSpPr>
        <xdr:cNvPr id="144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830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105</xdr:row>
      <xdr:rowOff>76200</xdr:rowOff>
    </xdr:from>
    <xdr:ext cx="219075" cy="219075"/>
    <xdr:sp macro="" textlink="">
      <xdr:nvSpPr>
        <xdr:cNvPr id="144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068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105</xdr:row>
      <xdr:rowOff>38100</xdr:rowOff>
    </xdr:from>
    <xdr:ext cx="219075" cy="219075"/>
    <xdr:sp macro="" textlink="">
      <xdr:nvSpPr>
        <xdr:cNvPr id="145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030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105</xdr:row>
      <xdr:rowOff>76200</xdr:rowOff>
    </xdr:from>
    <xdr:ext cx="219075" cy="219075"/>
    <xdr:sp macro="" textlink="">
      <xdr:nvSpPr>
        <xdr:cNvPr id="145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068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105</xdr:row>
      <xdr:rowOff>38100</xdr:rowOff>
    </xdr:from>
    <xdr:ext cx="219075" cy="219075"/>
    <xdr:sp macro="" textlink="">
      <xdr:nvSpPr>
        <xdr:cNvPr id="145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030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106</xdr:row>
      <xdr:rowOff>0</xdr:rowOff>
    </xdr:from>
    <xdr:ext cx="219075" cy="219075"/>
    <xdr:sp macro="" textlink="">
      <xdr:nvSpPr>
        <xdr:cNvPr id="145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3192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105</xdr:row>
      <xdr:rowOff>76200</xdr:rowOff>
    </xdr:from>
    <xdr:ext cx="219075" cy="219075"/>
    <xdr:sp macro="" textlink="">
      <xdr:nvSpPr>
        <xdr:cNvPr id="145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068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105</xdr:row>
      <xdr:rowOff>38100</xdr:rowOff>
    </xdr:from>
    <xdr:ext cx="219075" cy="219075"/>
    <xdr:sp macro="" textlink="">
      <xdr:nvSpPr>
        <xdr:cNvPr id="145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030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106</xdr:row>
      <xdr:rowOff>76200</xdr:rowOff>
    </xdr:from>
    <xdr:ext cx="219075" cy="219075"/>
    <xdr:sp macro="" textlink="">
      <xdr:nvSpPr>
        <xdr:cNvPr id="145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268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106</xdr:row>
      <xdr:rowOff>38100</xdr:rowOff>
    </xdr:from>
    <xdr:ext cx="219075" cy="219075"/>
    <xdr:sp macro="" textlink="">
      <xdr:nvSpPr>
        <xdr:cNvPr id="145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230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106</xdr:row>
      <xdr:rowOff>76200</xdr:rowOff>
    </xdr:from>
    <xdr:ext cx="219075" cy="219075"/>
    <xdr:sp macro="" textlink="">
      <xdr:nvSpPr>
        <xdr:cNvPr id="145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268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106</xdr:row>
      <xdr:rowOff>38100</xdr:rowOff>
    </xdr:from>
    <xdr:ext cx="219075" cy="219075"/>
    <xdr:sp macro="" textlink="">
      <xdr:nvSpPr>
        <xdr:cNvPr id="145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230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107</xdr:row>
      <xdr:rowOff>0</xdr:rowOff>
    </xdr:from>
    <xdr:ext cx="219075" cy="219075"/>
    <xdr:sp macro="" textlink="">
      <xdr:nvSpPr>
        <xdr:cNvPr id="146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3392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106</xdr:row>
      <xdr:rowOff>76200</xdr:rowOff>
    </xdr:from>
    <xdr:ext cx="219075" cy="219075"/>
    <xdr:sp macro="" textlink="">
      <xdr:nvSpPr>
        <xdr:cNvPr id="146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268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106</xdr:row>
      <xdr:rowOff>38100</xdr:rowOff>
    </xdr:from>
    <xdr:ext cx="219075" cy="219075"/>
    <xdr:sp macro="" textlink="">
      <xdr:nvSpPr>
        <xdr:cNvPr id="146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230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107</xdr:row>
      <xdr:rowOff>76200</xdr:rowOff>
    </xdr:from>
    <xdr:ext cx="219075" cy="219075"/>
    <xdr:sp macro="" textlink="">
      <xdr:nvSpPr>
        <xdr:cNvPr id="146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468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107</xdr:row>
      <xdr:rowOff>38100</xdr:rowOff>
    </xdr:from>
    <xdr:ext cx="219075" cy="219075"/>
    <xdr:sp macro="" textlink="">
      <xdr:nvSpPr>
        <xdr:cNvPr id="146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430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107</xdr:row>
      <xdr:rowOff>76200</xdr:rowOff>
    </xdr:from>
    <xdr:ext cx="219075" cy="219075"/>
    <xdr:sp macro="" textlink="">
      <xdr:nvSpPr>
        <xdr:cNvPr id="146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468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107</xdr:row>
      <xdr:rowOff>38100</xdr:rowOff>
    </xdr:from>
    <xdr:ext cx="219075" cy="219075"/>
    <xdr:sp macro="" textlink="">
      <xdr:nvSpPr>
        <xdr:cNvPr id="146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430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108</xdr:row>
      <xdr:rowOff>0</xdr:rowOff>
    </xdr:from>
    <xdr:ext cx="219075" cy="219075"/>
    <xdr:sp macro="" textlink="">
      <xdr:nvSpPr>
        <xdr:cNvPr id="146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3592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107</xdr:row>
      <xdr:rowOff>76200</xdr:rowOff>
    </xdr:from>
    <xdr:ext cx="219075" cy="219075"/>
    <xdr:sp macro="" textlink="">
      <xdr:nvSpPr>
        <xdr:cNvPr id="146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468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107</xdr:row>
      <xdr:rowOff>38100</xdr:rowOff>
    </xdr:from>
    <xdr:ext cx="219075" cy="219075"/>
    <xdr:sp macro="" textlink="">
      <xdr:nvSpPr>
        <xdr:cNvPr id="146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430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108</xdr:row>
      <xdr:rowOff>76200</xdr:rowOff>
    </xdr:from>
    <xdr:ext cx="219075" cy="219075"/>
    <xdr:sp macro="" textlink="">
      <xdr:nvSpPr>
        <xdr:cNvPr id="147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668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108</xdr:row>
      <xdr:rowOff>38100</xdr:rowOff>
    </xdr:from>
    <xdr:ext cx="219075" cy="219075"/>
    <xdr:sp macro="" textlink="">
      <xdr:nvSpPr>
        <xdr:cNvPr id="147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630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108</xdr:row>
      <xdr:rowOff>76200</xdr:rowOff>
    </xdr:from>
    <xdr:ext cx="219075" cy="219075"/>
    <xdr:sp macro="" textlink="">
      <xdr:nvSpPr>
        <xdr:cNvPr id="147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668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108</xdr:row>
      <xdr:rowOff>38100</xdr:rowOff>
    </xdr:from>
    <xdr:ext cx="219075" cy="219075"/>
    <xdr:sp macro="" textlink="">
      <xdr:nvSpPr>
        <xdr:cNvPr id="147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630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109</xdr:row>
      <xdr:rowOff>0</xdr:rowOff>
    </xdr:from>
    <xdr:ext cx="219075" cy="219075"/>
    <xdr:sp macro="" textlink="">
      <xdr:nvSpPr>
        <xdr:cNvPr id="147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3792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108</xdr:row>
      <xdr:rowOff>76200</xdr:rowOff>
    </xdr:from>
    <xdr:ext cx="219075" cy="219075"/>
    <xdr:sp macro="" textlink="">
      <xdr:nvSpPr>
        <xdr:cNvPr id="147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668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108</xdr:row>
      <xdr:rowOff>38100</xdr:rowOff>
    </xdr:from>
    <xdr:ext cx="219075" cy="219075"/>
    <xdr:sp macro="" textlink="">
      <xdr:nvSpPr>
        <xdr:cNvPr id="147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630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109</xdr:row>
      <xdr:rowOff>76200</xdr:rowOff>
    </xdr:from>
    <xdr:ext cx="219075" cy="219075"/>
    <xdr:sp macro="" textlink="">
      <xdr:nvSpPr>
        <xdr:cNvPr id="147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868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109</xdr:row>
      <xdr:rowOff>38100</xdr:rowOff>
    </xdr:from>
    <xdr:ext cx="219075" cy="219075"/>
    <xdr:sp macro="" textlink="">
      <xdr:nvSpPr>
        <xdr:cNvPr id="147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830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109</xdr:row>
      <xdr:rowOff>76200</xdr:rowOff>
    </xdr:from>
    <xdr:ext cx="219075" cy="219075"/>
    <xdr:sp macro="" textlink="">
      <xdr:nvSpPr>
        <xdr:cNvPr id="147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868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109</xdr:row>
      <xdr:rowOff>38100</xdr:rowOff>
    </xdr:from>
    <xdr:ext cx="219075" cy="219075"/>
    <xdr:sp macro="" textlink="">
      <xdr:nvSpPr>
        <xdr:cNvPr id="148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830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110</xdr:row>
      <xdr:rowOff>0</xdr:rowOff>
    </xdr:from>
    <xdr:ext cx="219075" cy="219075"/>
    <xdr:sp macro="" textlink="">
      <xdr:nvSpPr>
        <xdr:cNvPr id="148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3992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109</xdr:row>
      <xdr:rowOff>76200</xdr:rowOff>
    </xdr:from>
    <xdr:ext cx="219075" cy="219075"/>
    <xdr:sp macro="" textlink="">
      <xdr:nvSpPr>
        <xdr:cNvPr id="148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868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109</xdr:row>
      <xdr:rowOff>38100</xdr:rowOff>
    </xdr:from>
    <xdr:ext cx="219075" cy="219075"/>
    <xdr:sp macro="" textlink="">
      <xdr:nvSpPr>
        <xdr:cNvPr id="148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830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110</xdr:row>
      <xdr:rowOff>76200</xdr:rowOff>
    </xdr:from>
    <xdr:ext cx="219075" cy="219075"/>
    <xdr:sp macro="" textlink="">
      <xdr:nvSpPr>
        <xdr:cNvPr id="148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068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110</xdr:row>
      <xdr:rowOff>38100</xdr:rowOff>
    </xdr:from>
    <xdr:ext cx="219075" cy="219075"/>
    <xdr:sp macro="" textlink="">
      <xdr:nvSpPr>
        <xdr:cNvPr id="148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030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110</xdr:row>
      <xdr:rowOff>76200</xdr:rowOff>
    </xdr:from>
    <xdr:ext cx="219075" cy="219075"/>
    <xdr:sp macro="" textlink="">
      <xdr:nvSpPr>
        <xdr:cNvPr id="148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068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110</xdr:row>
      <xdr:rowOff>38100</xdr:rowOff>
    </xdr:from>
    <xdr:ext cx="219075" cy="219075"/>
    <xdr:sp macro="" textlink="">
      <xdr:nvSpPr>
        <xdr:cNvPr id="148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030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0</xdr:rowOff>
    </xdr:from>
    <xdr:ext cx="219075" cy="219075"/>
    <xdr:sp macro="" textlink="">
      <xdr:nvSpPr>
        <xdr:cNvPr id="148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4192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110</xdr:row>
      <xdr:rowOff>76200</xdr:rowOff>
    </xdr:from>
    <xdr:ext cx="219075" cy="219075"/>
    <xdr:sp macro="" textlink="">
      <xdr:nvSpPr>
        <xdr:cNvPr id="148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068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110</xdr:row>
      <xdr:rowOff>38100</xdr:rowOff>
    </xdr:from>
    <xdr:ext cx="219075" cy="219075"/>
    <xdr:sp macro="" textlink="">
      <xdr:nvSpPr>
        <xdr:cNvPr id="149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030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0</xdr:rowOff>
    </xdr:from>
    <xdr:ext cx="219075" cy="219075"/>
    <xdr:sp macro="" textlink="">
      <xdr:nvSpPr>
        <xdr:cNvPr id="149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268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0</xdr:rowOff>
    </xdr:from>
    <xdr:ext cx="219075" cy="219075"/>
    <xdr:sp macro="" textlink="">
      <xdr:nvSpPr>
        <xdr:cNvPr id="149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230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0</xdr:rowOff>
    </xdr:from>
    <xdr:ext cx="219075" cy="219075"/>
    <xdr:sp macro="" textlink="">
      <xdr:nvSpPr>
        <xdr:cNvPr id="149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268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0</xdr:rowOff>
    </xdr:from>
    <xdr:ext cx="219075" cy="219075"/>
    <xdr:sp macro="" textlink="">
      <xdr:nvSpPr>
        <xdr:cNvPr id="149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230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0</xdr:rowOff>
    </xdr:from>
    <xdr:ext cx="219075" cy="219075"/>
    <xdr:sp macro="" textlink="">
      <xdr:nvSpPr>
        <xdr:cNvPr id="149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4392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0</xdr:rowOff>
    </xdr:from>
    <xdr:ext cx="219075" cy="219075"/>
    <xdr:sp macro="" textlink="">
      <xdr:nvSpPr>
        <xdr:cNvPr id="149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268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0</xdr:rowOff>
    </xdr:from>
    <xdr:ext cx="219075" cy="219075"/>
    <xdr:sp macro="" textlink="">
      <xdr:nvSpPr>
        <xdr:cNvPr id="149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230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76200</xdr:rowOff>
    </xdr:from>
    <xdr:ext cx="219075" cy="219075"/>
    <xdr:sp macro="" textlink="">
      <xdr:nvSpPr>
        <xdr:cNvPr id="149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468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38100</xdr:rowOff>
    </xdr:from>
    <xdr:ext cx="219075" cy="219075"/>
    <xdr:sp macro="" textlink="">
      <xdr:nvSpPr>
        <xdr:cNvPr id="149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430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76200</xdr:rowOff>
    </xdr:from>
    <xdr:ext cx="219075" cy="219075"/>
    <xdr:sp macro="" textlink="">
      <xdr:nvSpPr>
        <xdr:cNvPr id="150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468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38100</xdr:rowOff>
    </xdr:from>
    <xdr:ext cx="219075" cy="219075"/>
    <xdr:sp macro="" textlink="">
      <xdr:nvSpPr>
        <xdr:cNvPr id="150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430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112</xdr:row>
      <xdr:rowOff>0</xdr:rowOff>
    </xdr:from>
    <xdr:ext cx="219075" cy="219075"/>
    <xdr:sp macro="" textlink="">
      <xdr:nvSpPr>
        <xdr:cNvPr id="150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4592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76200</xdr:rowOff>
    </xdr:from>
    <xdr:ext cx="219075" cy="219075"/>
    <xdr:sp macro="" textlink="">
      <xdr:nvSpPr>
        <xdr:cNvPr id="150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468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111</xdr:row>
      <xdr:rowOff>38100</xdr:rowOff>
    </xdr:from>
    <xdr:ext cx="219075" cy="219075"/>
    <xdr:sp macro="" textlink="">
      <xdr:nvSpPr>
        <xdr:cNvPr id="150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430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112</xdr:row>
      <xdr:rowOff>76200</xdr:rowOff>
    </xdr:from>
    <xdr:ext cx="219075" cy="219075"/>
    <xdr:sp macro="" textlink="">
      <xdr:nvSpPr>
        <xdr:cNvPr id="150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668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112</xdr:row>
      <xdr:rowOff>38100</xdr:rowOff>
    </xdr:from>
    <xdr:ext cx="219075" cy="219075"/>
    <xdr:sp macro="" textlink="">
      <xdr:nvSpPr>
        <xdr:cNvPr id="150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630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112</xdr:row>
      <xdr:rowOff>76200</xdr:rowOff>
    </xdr:from>
    <xdr:ext cx="219075" cy="219075"/>
    <xdr:sp macro="" textlink="">
      <xdr:nvSpPr>
        <xdr:cNvPr id="150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668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112</xdr:row>
      <xdr:rowOff>38100</xdr:rowOff>
    </xdr:from>
    <xdr:ext cx="219075" cy="219075"/>
    <xdr:sp macro="" textlink="">
      <xdr:nvSpPr>
        <xdr:cNvPr id="150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630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115</xdr:row>
      <xdr:rowOff>0</xdr:rowOff>
    </xdr:from>
    <xdr:ext cx="219075" cy="219075"/>
    <xdr:sp macro="" textlink="">
      <xdr:nvSpPr>
        <xdr:cNvPr id="150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4792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112</xdr:row>
      <xdr:rowOff>76200</xdr:rowOff>
    </xdr:from>
    <xdr:ext cx="219075" cy="219075"/>
    <xdr:sp macro="" textlink="">
      <xdr:nvSpPr>
        <xdr:cNvPr id="151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668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112</xdr:row>
      <xdr:rowOff>38100</xdr:rowOff>
    </xdr:from>
    <xdr:ext cx="219075" cy="219075"/>
    <xdr:sp macro="" textlink="">
      <xdr:nvSpPr>
        <xdr:cNvPr id="151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630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115</xdr:row>
      <xdr:rowOff>76200</xdr:rowOff>
    </xdr:from>
    <xdr:ext cx="219075" cy="219075"/>
    <xdr:sp macro="" textlink="">
      <xdr:nvSpPr>
        <xdr:cNvPr id="151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868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115</xdr:row>
      <xdr:rowOff>38100</xdr:rowOff>
    </xdr:from>
    <xdr:ext cx="219075" cy="219075"/>
    <xdr:sp macro="" textlink="">
      <xdr:nvSpPr>
        <xdr:cNvPr id="151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830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115</xdr:row>
      <xdr:rowOff>76200</xdr:rowOff>
    </xdr:from>
    <xdr:ext cx="219075" cy="219075"/>
    <xdr:sp macro="" textlink="">
      <xdr:nvSpPr>
        <xdr:cNvPr id="151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868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115</xdr:row>
      <xdr:rowOff>38100</xdr:rowOff>
    </xdr:from>
    <xdr:ext cx="219075" cy="219075"/>
    <xdr:sp macro="" textlink="">
      <xdr:nvSpPr>
        <xdr:cNvPr id="151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830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116</xdr:row>
      <xdr:rowOff>0</xdr:rowOff>
    </xdr:from>
    <xdr:ext cx="219075" cy="219075"/>
    <xdr:sp macro="" textlink="">
      <xdr:nvSpPr>
        <xdr:cNvPr id="151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4992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115</xdr:row>
      <xdr:rowOff>76200</xdr:rowOff>
    </xdr:from>
    <xdr:ext cx="219075" cy="219075"/>
    <xdr:sp macro="" textlink="">
      <xdr:nvSpPr>
        <xdr:cNvPr id="151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868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115</xdr:row>
      <xdr:rowOff>38100</xdr:rowOff>
    </xdr:from>
    <xdr:ext cx="219075" cy="219075"/>
    <xdr:sp macro="" textlink="">
      <xdr:nvSpPr>
        <xdr:cNvPr id="151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830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116</xdr:row>
      <xdr:rowOff>76200</xdr:rowOff>
    </xdr:from>
    <xdr:ext cx="219075" cy="219075"/>
    <xdr:sp macro="" textlink="">
      <xdr:nvSpPr>
        <xdr:cNvPr id="151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068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116</xdr:row>
      <xdr:rowOff>38100</xdr:rowOff>
    </xdr:from>
    <xdr:ext cx="219075" cy="219075"/>
    <xdr:sp macro="" textlink="">
      <xdr:nvSpPr>
        <xdr:cNvPr id="152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030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116</xdr:row>
      <xdr:rowOff>76200</xdr:rowOff>
    </xdr:from>
    <xdr:ext cx="219075" cy="219075"/>
    <xdr:sp macro="" textlink="">
      <xdr:nvSpPr>
        <xdr:cNvPr id="152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068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116</xdr:row>
      <xdr:rowOff>38100</xdr:rowOff>
    </xdr:from>
    <xdr:ext cx="219075" cy="219075"/>
    <xdr:sp macro="" textlink="">
      <xdr:nvSpPr>
        <xdr:cNvPr id="152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030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117</xdr:row>
      <xdr:rowOff>0</xdr:rowOff>
    </xdr:from>
    <xdr:ext cx="219075" cy="219075"/>
    <xdr:sp macro="" textlink="">
      <xdr:nvSpPr>
        <xdr:cNvPr id="152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5192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116</xdr:row>
      <xdr:rowOff>76200</xdr:rowOff>
    </xdr:from>
    <xdr:ext cx="219075" cy="219075"/>
    <xdr:sp macro="" textlink="">
      <xdr:nvSpPr>
        <xdr:cNvPr id="152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068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116</xdr:row>
      <xdr:rowOff>38100</xdr:rowOff>
    </xdr:from>
    <xdr:ext cx="219075" cy="219075"/>
    <xdr:sp macro="" textlink="">
      <xdr:nvSpPr>
        <xdr:cNvPr id="152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030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117</xdr:row>
      <xdr:rowOff>76200</xdr:rowOff>
    </xdr:from>
    <xdr:ext cx="219075" cy="219075"/>
    <xdr:sp macro="" textlink="">
      <xdr:nvSpPr>
        <xdr:cNvPr id="152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268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117</xdr:row>
      <xdr:rowOff>38100</xdr:rowOff>
    </xdr:from>
    <xdr:ext cx="219075" cy="219075"/>
    <xdr:sp macro="" textlink="">
      <xdr:nvSpPr>
        <xdr:cNvPr id="152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230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117</xdr:row>
      <xdr:rowOff>76200</xdr:rowOff>
    </xdr:from>
    <xdr:ext cx="219075" cy="219075"/>
    <xdr:sp macro="" textlink="">
      <xdr:nvSpPr>
        <xdr:cNvPr id="152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268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117</xdr:row>
      <xdr:rowOff>38100</xdr:rowOff>
    </xdr:from>
    <xdr:ext cx="219075" cy="219075"/>
    <xdr:sp macro="" textlink="">
      <xdr:nvSpPr>
        <xdr:cNvPr id="152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230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118</xdr:row>
      <xdr:rowOff>0</xdr:rowOff>
    </xdr:from>
    <xdr:ext cx="219075" cy="219075"/>
    <xdr:sp macro="" textlink="">
      <xdr:nvSpPr>
        <xdr:cNvPr id="153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5392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117</xdr:row>
      <xdr:rowOff>76200</xdr:rowOff>
    </xdr:from>
    <xdr:ext cx="219075" cy="219075"/>
    <xdr:sp macro="" textlink="">
      <xdr:nvSpPr>
        <xdr:cNvPr id="153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268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117</xdr:row>
      <xdr:rowOff>38100</xdr:rowOff>
    </xdr:from>
    <xdr:ext cx="219075" cy="219075"/>
    <xdr:sp macro="" textlink="">
      <xdr:nvSpPr>
        <xdr:cNvPr id="153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230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118</xdr:row>
      <xdr:rowOff>76200</xdr:rowOff>
    </xdr:from>
    <xdr:ext cx="219075" cy="219075"/>
    <xdr:sp macro="" textlink="">
      <xdr:nvSpPr>
        <xdr:cNvPr id="153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46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118</xdr:row>
      <xdr:rowOff>38100</xdr:rowOff>
    </xdr:from>
    <xdr:ext cx="219075" cy="219075"/>
    <xdr:sp macro="" textlink="">
      <xdr:nvSpPr>
        <xdr:cNvPr id="153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430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118</xdr:row>
      <xdr:rowOff>76200</xdr:rowOff>
    </xdr:from>
    <xdr:ext cx="219075" cy="219075"/>
    <xdr:sp macro="" textlink="">
      <xdr:nvSpPr>
        <xdr:cNvPr id="153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46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118</xdr:row>
      <xdr:rowOff>38100</xdr:rowOff>
    </xdr:from>
    <xdr:ext cx="219075" cy="219075"/>
    <xdr:sp macro="" textlink="">
      <xdr:nvSpPr>
        <xdr:cNvPr id="153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430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119</xdr:row>
      <xdr:rowOff>0</xdr:rowOff>
    </xdr:from>
    <xdr:ext cx="219075" cy="219075"/>
    <xdr:sp macro="" textlink="">
      <xdr:nvSpPr>
        <xdr:cNvPr id="153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5592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118</xdr:row>
      <xdr:rowOff>76200</xdr:rowOff>
    </xdr:from>
    <xdr:ext cx="219075" cy="219075"/>
    <xdr:sp macro="" textlink="">
      <xdr:nvSpPr>
        <xdr:cNvPr id="153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46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118</xdr:row>
      <xdr:rowOff>38100</xdr:rowOff>
    </xdr:from>
    <xdr:ext cx="219075" cy="219075"/>
    <xdr:sp macro="" textlink="">
      <xdr:nvSpPr>
        <xdr:cNvPr id="153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430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119</xdr:row>
      <xdr:rowOff>76200</xdr:rowOff>
    </xdr:from>
    <xdr:ext cx="219075" cy="219075"/>
    <xdr:sp macro="" textlink="">
      <xdr:nvSpPr>
        <xdr:cNvPr id="154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668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119</xdr:row>
      <xdr:rowOff>38100</xdr:rowOff>
    </xdr:from>
    <xdr:ext cx="219075" cy="219075"/>
    <xdr:sp macro="" textlink="">
      <xdr:nvSpPr>
        <xdr:cNvPr id="154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630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119</xdr:row>
      <xdr:rowOff>76200</xdr:rowOff>
    </xdr:from>
    <xdr:ext cx="219075" cy="219075"/>
    <xdr:sp macro="" textlink="">
      <xdr:nvSpPr>
        <xdr:cNvPr id="154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668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119</xdr:row>
      <xdr:rowOff>38100</xdr:rowOff>
    </xdr:from>
    <xdr:ext cx="219075" cy="219075"/>
    <xdr:sp macro="" textlink="">
      <xdr:nvSpPr>
        <xdr:cNvPr id="154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630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120</xdr:row>
      <xdr:rowOff>0</xdr:rowOff>
    </xdr:from>
    <xdr:ext cx="219075" cy="219075"/>
    <xdr:sp macro="" textlink="">
      <xdr:nvSpPr>
        <xdr:cNvPr id="154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5792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119</xdr:row>
      <xdr:rowOff>76200</xdr:rowOff>
    </xdr:from>
    <xdr:ext cx="219075" cy="219075"/>
    <xdr:sp macro="" textlink="">
      <xdr:nvSpPr>
        <xdr:cNvPr id="154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668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119</xdr:row>
      <xdr:rowOff>38100</xdr:rowOff>
    </xdr:from>
    <xdr:ext cx="219075" cy="219075"/>
    <xdr:sp macro="" textlink="">
      <xdr:nvSpPr>
        <xdr:cNvPr id="154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630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120</xdr:row>
      <xdr:rowOff>76200</xdr:rowOff>
    </xdr:from>
    <xdr:ext cx="219075" cy="219075"/>
    <xdr:sp macro="" textlink="">
      <xdr:nvSpPr>
        <xdr:cNvPr id="154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868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120</xdr:row>
      <xdr:rowOff>38100</xdr:rowOff>
    </xdr:from>
    <xdr:ext cx="219075" cy="219075"/>
    <xdr:sp macro="" textlink="">
      <xdr:nvSpPr>
        <xdr:cNvPr id="154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830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120</xdr:row>
      <xdr:rowOff>76200</xdr:rowOff>
    </xdr:from>
    <xdr:ext cx="219075" cy="219075"/>
    <xdr:sp macro="" textlink="">
      <xdr:nvSpPr>
        <xdr:cNvPr id="154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868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120</xdr:row>
      <xdr:rowOff>38100</xdr:rowOff>
    </xdr:from>
    <xdr:ext cx="219075" cy="219075"/>
    <xdr:sp macro="" textlink="">
      <xdr:nvSpPr>
        <xdr:cNvPr id="155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830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121</xdr:row>
      <xdr:rowOff>0</xdr:rowOff>
    </xdr:from>
    <xdr:ext cx="219075" cy="219075"/>
    <xdr:sp macro="" textlink="">
      <xdr:nvSpPr>
        <xdr:cNvPr id="155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5992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120</xdr:row>
      <xdr:rowOff>76200</xdr:rowOff>
    </xdr:from>
    <xdr:ext cx="219075" cy="219075"/>
    <xdr:sp macro="" textlink="">
      <xdr:nvSpPr>
        <xdr:cNvPr id="155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868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120</xdr:row>
      <xdr:rowOff>38100</xdr:rowOff>
    </xdr:from>
    <xdr:ext cx="219075" cy="219075"/>
    <xdr:sp macro="" textlink="">
      <xdr:nvSpPr>
        <xdr:cNvPr id="155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830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121</xdr:row>
      <xdr:rowOff>76200</xdr:rowOff>
    </xdr:from>
    <xdr:ext cx="219075" cy="219075"/>
    <xdr:sp macro="" textlink="">
      <xdr:nvSpPr>
        <xdr:cNvPr id="155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068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121</xdr:row>
      <xdr:rowOff>38100</xdr:rowOff>
    </xdr:from>
    <xdr:ext cx="219075" cy="219075"/>
    <xdr:sp macro="" textlink="">
      <xdr:nvSpPr>
        <xdr:cNvPr id="155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030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121</xdr:row>
      <xdr:rowOff>76200</xdr:rowOff>
    </xdr:from>
    <xdr:ext cx="219075" cy="219075"/>
    <xdr:sp macro="" textlink="">
      <xdr:nvSpPr>
        <xdr:cNvPr id="155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068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121</xdr:row>
      <xdr:rowOff>38100</xdr:rowOff>
    </xdr:from>
    <xdr:ext cx="219075" cy="219075"/>
    <xdr:sp macro="" textlink="">
      <xdr:nvSpPr>
        <xdr:cNvPr id="155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030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122</xdr:row>
      <xdr:rowOff>0</xdr:rowOff>
    </xdr:from>
    <xdr:ext cx="219075" cy="219075"/>
    <xdr:sp macro="" textlink="">
      <xdr:nvSpPr>
        <xdr:cNvPr id="155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6192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121</xdr:row>
      <xdr:rowOff>76200</xdr:rowOff>
    </xdr:from>
    <xdr:ext cx="219075" cy="219075"/>
    <xdr:sp macro="" textlink="">
      <xdr:nvSpPr>
        <xdr:cNvPr id="155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068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121</xdr:row>
      <xdr:rowOff>38100</xdr:rowOff>
    </xdr:from>
    <xdr:ext cx="219075" cy="219075"/>
    <xdr:sp macro="" textlink="">
      <xdr:nvSpPr>
        <xdr:cNvPr id="156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030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122</xdr:row>
      <xdr:rowOff>76200</xdr:rowOff>
    </xdr:from>
    <xdr:ext cx="219075" cy="219075"/>
    <xdr:sp macro="" textlink="">
      <xdr:nvSpPr>
        <xdr:cNvPr id="156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268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122</xdr:row>
      <xdr:rowOff>38100</xdr:rowOff>
    </xdr:from>
    <xdr:ext cx="219075" cy="219075"/>
    <xdr:sp macro="" textlink="">
      <xdr:nvSpPr>
        <xdr:cNvPr id="156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230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122</xdr:row>
      <xdr:rowOff>76200</xdr:rowOff>
    </xdr:from>
    <xdr:ext cx="219075" cy="219075"/>
    <xdr:sp macro="" textlink="">
      <xdr:nvSpPr>
        <xdr:cNvPr id="156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268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122</xdr:row>
      <xdr:rowOff>38100</xdr:rowOff>
    </xdr:from>
    <xdr:ext cx="219075" cy="219075"/>
    <xdr:sp macro="" textlink="">
      <xdr:nvSpPr>
        <xdr:cNvPr id="156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230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123</xdr:row>
      <xdr:rowOff>0</xdr:rowOff>
    </xdr:from>
    <xdr:ext cx="219075" cy="219075"/>
    <xdr:sp macro="" textlink="">
      <xdr:nvSpPr>
        <xdr:cNvPr id="156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6392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122</xdr:row>
      <xdr:rowOff>76200</xdr:rowOff>
    </xdr:from>
    <xdr:ext cx="219075" cy="219075"/>
    <xdr:sp macro="" textlink="">
      <xdr:nvSpPr>
        <xdr:cNvPr id="156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268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122</xdr:row>
      <xdr:rowOff>38100</xdr:rowOff>
    </xdr:from>
    <xdr:ext cx="219075" cy="219075"/>
    <xdr:sp macro="" textlink="">
      <xdr:nvSpPr>
        <xdr:cNvPr id="156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230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123</xdr:row>
      <xdr:rowOff>76200</xdr:rowOff>
    </xdr:from>
    <xdr:ext cx="219075" cy="219075"/>
    <xdr:sp macro="" textlink="">
      <xdr:nvSpPr>
        <xdr:cNvPr id="156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468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123</xdr:row>
      <xdr:rowOff>38100</xdr:rowOff>
    </xdr:from>
    <xdr:ext cx="219075" cy="219075"/>
    <xdr:sp macro="" textlink="">
      <xdr:nvSpPr>
        <xdr:cNvPr id="156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430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123</xdr:row>
      <xdr:rowOff>76200</xdr:rowOff>
    </xdr:from>
    <xdr:ext cx="219075" cy="219075"/>
    <xdr:sp macro="" textlink="">
      <xdr:nvSpPr>
        <xdr:cNvPr id="157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468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123</xdr:row>
      <xdr:rowOff>38100</xdr:rowOff>
    </xdr:from>
    <xdr:ext cx="219075" cy="219075"/>
    <xdr:sp macro="" textlink="">
      <xdr:nvSpPr>
        <xdr:cNvPr id="157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430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124</xdr:row>
      <xdr:rowOff>0</xdr:rowOff>
    </xdr:from>
    <xdr:ext cx="219075" cy="219075"/>
    <xdr:sp macro="" textlink="">
      <xdr:nvSpPr>
        <xdr:cNvPr id="157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6592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123</xdr:row>
      <xdr:rowOff>76200</xdr:rowOff>
    </xdr:from>
    <xdr:ext cx="219075" cy="219075"/>
    <xdr:sp macro="" textlink="">
      <xdr:nvSpPr>
        <xdr:cNvPr id="157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468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123</xdr:row>
      <xdr:rowOff>38100</xdr:rowOff>
    </xdr:from>
    <xdr:ext cx="219075" cy="219075"/>
    <xdr:sp macro="" textlink="">
      <xdr:nvSpPr>
        <xdr:cNvPr id="157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430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124</xdr:row>
      <xdr:rowOff>76200</xdr:rowOff>
    </xdr:from>
    <xdr:ext cx="219075" cy="219075"/>
    <xdr:sp macro="" textlink="">
      <xdr:nvSpPr>
        <xdr:cNvPr id="157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668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124</xdr:row>
      <xdr:rowOff>38100</xdr:rowOff>
    </xdr:from>
    <xdr:ext cx="219075" cy="219075"/>
    <xdr:sp macro="" textlink="">
      <xdr:nvSpPr>
        <xdr:cNvPr id="157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630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124</xdr:row>
      <xdr:rowOff>76200</xdr:rowOff>
    </xdr:from>
    <xdr:ext cx="219075" cy="219075"/>
    <xdr:sp macro="" textlink="">
      <xdr:nvSpPr>
        <xdr:cNvPr id="157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668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124</xdr:row>
      <xdr:rowOff>38100</xdr:rowOff>
    </xdr:from>
    <xdr:ext cx="219075" cy="219075"/>
    <xdr:sp macro="" textlink="">
      <xdr:nvSpPr>
        <xdr:cNvPr id="157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630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125</xdr:row>
      <xdr:rowOff>0</xdr:rowOff>
    </xdr:from>
    <xdr:ext cx="219075" cy="219075"/>
    <xdr:sp macro="" textlink="">
      <xdr:nvSpPr>
        <xdr:cNvPr id="157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6792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124</xdr:row>
      <xdr:rowOff>76200</xdr:rowOff>
    </xdr:from>
    <xdr:ext cx="219075" cy="219075"/>
    <xdr:sp macro="" textlink="">
      <xdr:nvSpPr>
        <xdr:cNvPr id="158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668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124</xdr:row>
      <xdr:rowOff>38100</xdr:rowOff>
    </xdr:from>
    <xdr:ext cx="219075" cy="219075"/>
    <xdr:sp macro="" textlink="">
      <xdr:nvSpPr>
        <xdr:cNvPr id="158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630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125</xdr:row>
      <xdr:rowOff>76200</xdr:rowOff>
    </xdr:from>
    <xdr:ext cx="219075" cy="219075"/>
    <xdr:sp macro="" textlink="">
      <xdr:nvSpPr>
        <xdr:cNvPr id="158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868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125</xdr:row>
      <xdr:rowOff>38100</xdr:rowOff>
    </xdr:from>
    <xdr:ext cx="219075" cy="219075"/>
    <xdr:sp macro="" textlink="">
      <xdr:nvSpPr>
        <xdr:cNvPr id="158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830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125</xdr:row>
      <xdr:rowOff>76200</xdr:rowOff>
    </xdr:from>
    <xdr:ext cx="219075" cy="219075"/>
    <xdr:sp macro="" textlink="">
      <xdr:nvSpPr>
        <xdr:cNvPr id="158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868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40</xdr:col>
      <xdr:colOff>0</xdr:colOff>
      <xdr:row>125</xdr:row>
      <xdr:rowOff>38100</xdr:rowOff>
    </xdr:from>
    <xdr:ext cx="219075" cy="219075"/>
    <xdr:sp macro="" textlink="">
      <xdr:nvSpPr>
        <xdr:cNvPr id="158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830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icsaco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85"/>
  <sheetViews>
    <sheetView tabSelected="1" zoomScale="85" zoomScaleNormal="85" workbookViewId="0">
      <selection activeCell="H12" sqref="H12"/>
    </sheetView>
  </sheetViews>
  <sheetFormatPr defaultRowHeight="15" customHeight="1"/>
  <cols>
    <col min="1" max="1" width="2" style="1" customWidth="1"/>
    <col min="2" max="2" width="6.5703125" style="1" customWidth="1"/>
    <col min="3" max="3" width="9.140625" style="1"/>
    <col min="4" max="4" width="10.28515625" style="1" bestFit="1" customWidth="1"/>
    <col min="5" max="5" width="30.42578125" style="1" customWidth="1"/>
    <col min="6" max="6" width="11.28515625" style="1" bestFit="1" customWidth="1"/>
    <col min="7" max="7" width="11.28515625" style="1" customWidth="1"/>
    <col min="8" max="8" width="13.7109375" style="1" bestFit="1" customWidth="1"/>
    <col min="9" max="9" width="10.7109375" style="1" customWidth="1"/>
    <col min="10" max="10" width="10.140625" style="1" customWidth="1"/>
    <col min="11" max="11" width="14" style="1" customWidth="1"/>
    <col min="12" max="12" width="10.28515625" style="1" customWidth="1"/>
    <col min="13" max="13" width="9.5703125" style="1" bestFit="1" customWidth="1"/>
    <col min="14" max="14" width="11.140625" style="1" bestFit="1" customWidth="1"/>
    <col min="15" max="15" width="13.7109375" style="1" bestFit="1" customWidth="1"/>
    <col min="16" max="16" width="28.7109375" style="1" customWidth="1"/>
    <col min="17" max="17" width="3.5703125" style="1" customWidth="1"/>
    <col min="18" max="16384" width="9.140625" style="1"/>
  </cols>
  <sheetData>
    <row r="1" spans="2:19" ht="4.5" customHeight="1" thickBot="1"/>
    <row r="2" spans="2:19" ht="15" customHeight="1"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2:19" ht="15" customHeight="1">
      <c r="B3" s="72"/>
      <c r="C3" s="73"/>
      <c r="D3" s="80"/>
      <c r="E3" s="80"/>
      <c r="F3" s="79" t="s">
        <v>101</v>
      </c>
      <c r="G3" s="79"/>
      <c r="H3" s="79"/>
      <c r="I3" s="79"/>
      <c r="J3" s="79"/>
      <c r="K3" s="79"/>
      <c r="L3" s="79"/>
      <c r="M3" s="79"/>
      <c r="N3" s="73"/>
      <c r="O3" s="73"/>
      <c r="P3" s="73"/>
      <c r="Q3" s="74"/>
    </row>
    <row r="4" spans="2:19" ht="15" customHeight="1">
      <c r="B4" s="72"/>
      <c r="C4" s="73"/>
      <c r="D4" s="73"/>
      <c r="E4" s="73"/>
      <c r="F4" s="79"/>
      <c r="G4" s="79"/>
      <c r="H4" s="79"/>
      <c r="I4" s="79"/>
      <c r="J4" s="79"/>
      <c r="K4" s="79"/>
      <c r="L4" s="79"/>
      <c r="M4" s="79"/>
      <c r="N4" s="73"/>
      <c r="O4" s="73"/>
      <c r="P4" s="73"/>
      <c r="Q4" s="74"/>
    </row>
    <row r="5" spans="2:19" ht="15" customHeight="1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</row>
    <row r="6" spans="2:19" ht="15" customHeight="1">
      <c r="B6" s="72"/>
      <c r="C6" s="73"/>
      <c r="D6" s="73"/>
      <c r="E6" s="73"/>
      <c r="F6" s="73"/>
      <c r="G6" s="73"/>
      <c r="H6" s="73"/>
      <c r="I6" s="75" t="s">
        <v>102</v>
      </c>
      <c r="J6" s="73"/>
      <c r="K6" s="73"/>
      <c r="L6" s="73"/>
      <c r="M6" s="73"/>
      <c r="N6" s="73"/>
      <c r="O6" s="73"/>
      <c r="P6" s="73"/>
      <c r="Q6" s="74"/>
    </row>
    <row r="7" spans="2:19" ht="15" customHeight="1" thickBot="1">
      <c r="B7" s="76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8"/>
    </row>
    <row r="8" spans="2:19" ht="15" customHeight="1">
      <c r="B8" s="12" t="s">
        <v>4</v>
      </c>
      <c r="C8" s="13" t="s">
        <v>55</v>
      </c>
      <c r="D8" s="13" t="s">
        <v>54</v>
      </c>
      <c r="E8" s="13" t="s">
        <v>56</v>
      </c>
      <c r="F8" s="13" t="s">
        <v>57</v>
      </c>
      <c r="G8" s="13" t="s">
        <v>58</v>
      </c>
      <c r="H8" s="13" t="s">
        <v>63</v>
      </c>
      <c r="I8" s="13" t="s">
        <v>61</v>
      </c>
      <c r="J8" s="13" t="s">
        <v>62</v>
      </c>
      <c r="K8" s="13" t="s">
        <v>59</v>
      </c>
      <c r="L8" s="13" t="s">
        <v>60</v>
      </c>
      <c r="M8" s="13" t="s">
        <v>64</v>
      </c>
      <c r="N8" s="13" t="s">
        <v>72</v>
      </c>
      <c r="O8" s="13" t="s">
        <v>66</v>
      </c>
      <c r="P8" s="42" t="s">
        <v>65</v>
      </c>
      <c r="Q8" s="47"/>
    </row>
    <row r="9" spans="2:19" ht="15" customHeight="1">
      <c r="B9" s="14">
        <v>1</v>
      </c>
      <c r="C9" s="40" t="s">
        <v>103</v>
      </c>
      <c r="D9" s="40"/>
      <c r="E9" s="40" t="s">
        <v>104</v>
      </c>
      <c r="F9" s="40">
        <v>25</v>
      </c>
      <c r="G9" s="40" t="str">
        <f>CAL!F116</f>
        <v>3PH</v>
      </c>
      <c r="H9" s="40" t="str">
        <f>CAL!G116</f>
        <v>SD</v>
      </c>
      <c r="I9" s="40" t="str">
        <f>CAL!H116</f>
        <v>SER</v>
      </c>
      <c r="J9" s="40" t="str">
        <f>CAL!I116</f>
        <v>NOR</v>
      </c>
      <c r="K9" s="40">
        <f>CAL!J116</f>
        <v>0.83</v>
      </c>
      <c r="L9" s="40">
        <f>CAL!K116</f>
        <v>89</v>
      </c>
      <c r="M9" s="40" t="str">
        <f>CAL!L116</f>
        <v>YES</v>
      </c>
      <c r="N9" s="2">
        <f>CAL!M44</f>
        <v>25</v>
      </c>
      <c r="O9" s="2">
        <f>CAL!N44</f>
        <v>18.88</v>
      </c>
      <c r="P9" s="43"/>
      <c r="Q9" s="45"/>
    </row>
    <row r="10" spans="2:19" ht="15" customHeight="1">
      <c r="B10" s="14">
        <v>2</v>
      </c>
      <c r="C10" s="40"/>
      <c r="D10" s="40"/>
      <c r="E10" s="40"/>
      <c r="F10" s="40"/>
      <c r="G10" s="40" t="str">
        <f>CAL!F117</f>
        <v xml:space="preserve"> </v>
      </c>
      <c r="H10" s="40" t="str">
        <f>CAL!G117</f>
        <v xml:space="preserve"> </v>
      </c>
      <c r="I10" s="40" t="str">
        <f>CAL!H117</f>
        <v xml:space="preserve"> </v>
      </c>
      <c r="J10" s="40" t="str">
        <f>CAL!I117</f>
        <v xml:space="preserve"> </v>
      </c>
      <c r="K10" s="40" t="str">
        <f>CAL!J117</f>
        <v xml:space="preserve"> </v>
      </c>
      <c r="L10" s="40" t="str">
        <f>CAL!K117</f>
        <v xml:space="preserve"> </v>
      </c>
      <c r="M10" s="40" t="str">
        <f>CAL!L117</f>
        <v xml:space="preserve"> </v>
      </c>
      <c r="N10" s="2" t="str">
        <f>CAL!M45</f>
        <v xml:space="preserve"> </v>
      </c>
      <c r="O10" s="2" t="str">
        <f>CAL!N45</f>
        <v xml:space="preserve"> </v>
      </c>
      <c r="P10" s="43"/>
      <c r="Q10" s="45"/>
      <c r="R10" s="3"/>
      <c r="S10" s="3"/>
    </row>
    <row r="11" spans="2:19" ht="15" customHeight="1">
      <c r="B11" s="14">
        <v>3</v>
      </c>
      <c r="C11" s="40"/>
      <c r="D11" s="40"/>
      <c r="E11" s="40"/>
      <c r="F11" s="40"/>
      <c r="G11" s="40" t="str">
        <f>CAL!F118</f>
        <v xml:space="preserve"> </v>
      </c>
      <c r="H11" s="40"/>
      <c r="I11" s="40" t="str">
        <f>CAL!H118</f>
        <v xml:space="preserve"> </v>
      </c>
      <c r="J11" s="40" t="str">
        <f>CAL!I118</f>
        <v xml:space="preserve"> </v>
      </c>
      <c r="K11" s="40" t="str">
        <f>CAL!J118</f>
        <v xml:space="preserve"> </v>
      </c>
      <c r="L11" s="40" t="str">
        <f>CAL!K118</f>
        <v xml:space="preserve"> </v>
      </c>
      <c r="M11" s="40" t="str">
        <f>CAL!L118</f>
        <v xml:space="preserve"> </v>
      </c>
      <c r="N11" s="2" t="str">
        <f>CAL!M46</f>
        <v xml:space="preserve"> </v>
      </c>
      <c r="O11" s="2" t="str">
        <f>CAL!N46</f>
        <v xml:space="preserve"> </v>
      </c>
      <c r="P11" s="43"/>
      <c r="Q11" s="45"/>
      <c r="R11" s="3"/>
      <c r="S11" s="3"/>
    </row>
    <row r="12" spans="2:19" ht="15" customHeight="1">
      <c r="B12" s="14">
        <v>4</v>
      </c>
      <c r="C12" s="40"/>
      <c r="D12" s="40"/>
      <c r="E12" s="40"/>
      <c r="F12" s="40"/>
      <c r="G12" s="40" t="str">
        <f>CAL!F119</f>
        <v xml:space="preserve"> </v>
      </c>
      <c r="H12" s="40"/>
      <c r="I12" s="40" t="str">
        <f>CAL!H119</f>
        <v xml:space="preserve"> </v>
      </c>
      <c r="J12" s="40" t="str">
        <f>CAL!I119</f>
        <v xml:space="preserve"> </v>
      </c>
      <c r="K12" s="40" t="str">
        <f>CAL!J119</f>
        <v xml:space="preserve"> </v>
      </c>
      <c r="L12" s="40" t="str">
        <f>CAL!K119</f>
        <v xml:space="preserve"> </v>
      </c>
      <c r="M12" s="40" t="str">
        <f>CAL!L119</f>
        <v xml:space="preserve"> </v>
      </c>
      <c r="N12" s="2" t="str">
        <f>CAL!M47</f>
        <v xml:space="preserve"> </v>
      </c>
      <c r="O12" s="2" t="str">
        <f>CAL!N47</f>
        <v xml:space="preserve"> </v>
      </c>
      <c r="P12" s="43"/>
      <c r="Q12" s="45"/>
      <c r="R12" s="3"/>
      <c r="S12" s="3"/>
    </row>
    <row r="13" spans="2:19" ht="15" customHeight="1">
      <c r="B13" s="14">
        <v>5</v>
      </c>
      <c r="C13" s="40"/>
      <c r="D13" s="40"/>
      <c r="E13" s="40"/>
      <c r="F13" s="40"/>
      <c r="G13" s="40" t="str">
        <f>CAL!F120</f>
        <v xml:space="preserve"> </v>
      </c>
      <c r="H13" s="40" t="str">
        <f>CAL!G120</f>
        <v xml:space="preserve"> </v>
      </c>
      <c r="I13" s="40" t="str">
        <f>CAL!H120</f>
        <v xml:space="preserve"> </v>
      </c>
      <c r="J13" s="40" t="str">
        <f>CAL!I120</f>
        <v xml:space="preserve"> </v>
      </c>
      <c r="K13" s="40" t="str">
        <f>CAL!J120</f>
        <v xml:space="preserve"> </v>
      </c>
      <c r="L13" s="40" t="str">
        <f>CAL!K120</f>
        <v xml:space="preserve"> </v>
      </c>
      <c r="M13" s="40" t="str">
        <f>CAL!L120</f>
        <v xml:space="preserve"> </v>
      </c>
      <c r="N13" s="2" t="str">
        <f>CAL!M48</f>
        <v xml:space="preserve"> </v>
      </c>
      <c r="O13" s="2" t="str">
        <f>CAL!N48</f>
        <v xml:space="preserve"> </v>
      </c>
      <c r="P13" s="43"/>
      <c r="Q13" s="45"/>
      <c r="R13" s="3"/>
      <c r="S13" s="3"/>
    </row>
    <row r="14" spans="2:19" ht="15" customHeight="1">
      <c r="B14" s="14">
        <v>6</v>
      </c>
      <c r="C14" s="40"/>
      <c r="D14" s="40"/>
      <c r="E14" s="40"/>
      <c r="F14" s="40"/>
      <c r="G14" s="40" t="str">
        <f>CAL!F121</f>
        <v xml:space="preserve"> </v>
      </c>
      <c r="H14" s="40" t="str">
        <f>CAL!G121</f>
        <v xml:space="preserve"> </v>
      </c>
      <c r="I14" s="40" t="str">
        <f>CAL!H121</f>
        <v xml:space="preserve"> </v>
      </c>
      <c r="J14" s="40" t="str">
        <f>CAL!I121</f>
        <v xml:space="preserve"> </v>
      </c>
      <c r="K14" s="40" t="str">
        <f>CAL!J121</f>
        <v xml:space="preserve"> </v>
      </c>
      <c r="L14" s="40" t="str">
        <f>CAL!K121</f>
        <v xml:space="preserve"> </v>
      </c>
      <c r="M14" s="40" t="str">
        <f>CAL!L121</f>
        <v xml:space="preserve"> </v>
      </c>
      <c r="N14" s="2" t="str">
        <f>CAL!M49</f>
        <v xml:space="preserve"> </v>
      </c>
      <c r="O14" s="2" t="str">
        <f>CAL!N49</f>
        <v xml:space="preserve"> </v>
      </c>
      <c r="P14" s="43"/>
      <c r="Q14" s="45"/>
      <c r="R14" s="3"/>
      <c r="S14" s="3"/>
    </row>
    <row r="15" spans="2:19" ht="15" customHeight="1">
      <c r="B15" s="14">
        <v>7</v>
      </c>
      <c r="C15" s="40"/>
      <c r="D15" s="40"/>
      <c r="E15" s="40"/>
      <c r="F15" s="40"/>
      <c r="G15" s="40" t="str">
        <f>CAL!F122</f>
        <v xml:space="preserve"> </v>
      </c>
      <c r="H15" s="40" t="str">
        <f>CAL!G122</f>
        <v xml:space="preserve"> </v>
      </c>
      <c r="I15" s="40" t="str">
        <f>CAL!H122</f>
        <v xml:space="preserve"> </v>
      </c>
      <c r="J15" s="40" t="str">
        <f>CAL!I122</f>
        <v xml:space="preserve"> </v>
      </c>
      <c r="K15" s="40" t="str">
        <f>CAL!J122</f>
        <v xml:space="preserve"> </v>
      </c>
      <c r="L15" s="40" t="str">
        <f>CAL!K122</f>
        <v xml:space="preserve"> </v>
      </c>
      <c r="M15" s="40" t="str">
        <f>CAL!L122</f>
        <v xml:space="preserve"> </v>
      </c>
      <c r="N15" s="2" t="str">
        <f>CAL!M50</f>
        <v xml:space="preserve"> </v>
      </c>
      <c r="O15" s="2" t="str">
        <f>CAL!N50</f>
        <v xml:space="preserve"> </v>
      </c>
      <c r="P15" s="43"/>
      <c r="Q15" s="45"/>
      <c r="R15" s="3"/>
      <c r="S15" s="3"/>
    </row>
    <row r="16" spans="2:19" ht="15" customHeight="1">
      <c r="B16" s="14">
        <v>8</v>
      </c>
      <c r="C16" s="40"/>
      <c r="D16" s="40"/>
      <c r="E16" s="40"/>
      <c r="F16" s="40"/>
      <c r="G16" s="40" t="str">
        <f>CAL!F123</f>
        <v xml:space="preserve"> </v>
      </c>
      <c r="H16" s="40" t="str">
        <f>CAL!G123</f>
        <v xml:space="preserve"> </v>
      </c>
      <c r="I16" s="40" t="str">
        <f>CAL!H123</f>
        <v xml:space="preserve"> </v>
      </c>
      <c r="J16" s="40" t="str">
        <f>CAL!I123</f>
        <v xml:space="preserve"> </v>
      </c>
      <c r="K16" s="40" t="str">
        <f>CAL!J123</f>
        <v xml:space="preserve"> </v>
      </c>
      <c r="L16" s="40" t="str">
        <f>CAL!K123</f>
        <v xml:space="preserve"> </v>
      </c>
      <c r="M16" s="40" t="str">
        <f>CAL!L123</f>
        <v xml:space="preserve"> </v>
      </c>
      <c r="N16" s="2" t="str">
        <f>CAL!M51</f>
        <v xml:space="preserve"> </v>
      </c>
      <c r="O16" s="2" t="str">
        <f>CAL!N51</f>
        <v xml:space="preserve"> </v>
      </c>
      <c r="P16" s="43"/>
      <c r="Q16" s="45"/>
      <c r="R16" s="3"/>
      <c r="S16" s="3"/>
    </row>
    <row r="17" spans="2:19" ht="15" customHeight="1">
      <c r="B17" s="14">
        <v>9</v>
      </c>
      <c r="C17" s="40"/>
      <c r="D17" s="40"/>
      <c r="E17" s="40"/>
      <c r="F17" s="40"/>
      <c r="G17" s="40" t="str">
        <f>CAL!F124</f>
        <v xml:space="preserve"> </v>
      </c>
      <c r="H17" s="40" t="str">
        <f>CAL!G124</f>
        <v xml:space="preserve"> </v>
      </c>
      <c r="I17" s="40" t="str">
        <f>CAL!H124</f>
        <v xml:space="preserve"> </v>
      </c>
      <c r="J17" s="40" t="str">
        <f>CAL!I124</f>
        <v xml:space="preserve"> </v>
      </c>
      <c r="K17" s="40" t="str">
        <f>CAL!J124</f>
        <v xml:space="preserve"> </v>
      </c>
      <c r="L17" s="40" t="str">
        <f>CAL!K124</f>
        <v xml:space="preserve"> </v>
      </c>
      <c r="M17" s="40" t="str">
        <f>CAL!L124</f>
        <v xml:space="preserve"> </v>
      </c>
      <c r="N17" s="2" t="str">
        <f>CAL!M52</f>
        <v xml:space="preserve"> </v>
      </c>
      <c r="O17" s="2" t="str">
        <f>CAL!N52</f>
        <v xml:space="preserve"> </v>
      </c>
      <c r="P17" s="43"/>
      <c r="Q17" s="45"/>
      <c r="R17" s="3"/>
      <c r="S17" s="3"/>
    </row>
    <row r="18" spans="2:19" ht="15" customHeight="1">
      <c r="B18" s="14">
        <v>10</v>
      </c>
      <c r="C18" s="40"/>
      <c r="D18" s="40"/>
      <c r="E18" s="40"/>
      <c r="F18" s="40"/>
      <c r="G18" s="40" t="str">
        <f>CAL!F125</f>
        <v xml:space="preserve"> </v>
      </c>
      <c r="H18" s="40" t="str">
        <f>CAL!G125</f>
        <v xml:space="preserve"> </v>
      </c>
      <c r="I18" s="40" t="str">
        <f>CAL!H125</f>
        <v xml:space="preserve"> </v>
      </c>
      <c r="J18" s="40" t="str">
        <f>CAL!I125</f>
        <v xml:space="preserve"> </v>
      </c>
      <c r="K18" s="40" t="str">
        <f>CAL!J125</f>
        <v xml:space="preserve"> </v>
      </c>
      <c r="L18" s="40" t="str">
        <f>CAL!K125</f>
        <v xml:space="preserve"> </v>
      </c>
      <c r="M18" s="40" t="str">
        <f>CAL!L125</f>
        <v xml:space="preserve"> </v>
      </c>
      <c r="N18" s="2" t="str">
        <f>CAL!M53</f>
        <v xml:space="preserve"> </v>
      </c>
      <c r="O18" s="2" t="str">
        <f>CAL!N53</f>
        <v xml:space="preserve"> </v>
      </c>
      <c r="P18" s="43"/>
      <c r="Q18" s="45"/>
      <c r="R18" s="3"/>
      <c r="S18" s="3"/>
    </row>
    <row r="19" spans="2:19" ht="15" customHeight="1">
      <c r="B19" s="14">
        <v>11</v>
      </c>
      <c r="C19" s="40"/>
      <c r="D19" s="40"/>
      <c r="E19" s="40"/>
      <c r="F19" s="40"/>
      <c r="G19" s="40" t="str">
        <f>CAL!F126</f>
        <v xml:space="preserve"> </v>
      </c>
      <c r="H19" s="40" t="str">
        <f>CAL!G126</f>
        <v xml:space="preserve"> </v>
      </c>
      <c r="I19" s="40" t="str">
        <f>CAL!H126</f>
        <v xml:space="preserve"> </v>
      </c>
      <c r="J19" s="40" t="str">
        <f>CAL!I126</f>
        <v xml:space="preserve"> </v>
      </c>
      <c r="K19" s="40" t="str">
        <f>CAL!J126</f>
        <v xml:space="preserve"> </v>
      </c>
      <c r="L19" s="40" t="str">
        <f>CAL!K126</f>
        <v xml:space="preserve"> </v>
      </c>
      <c r="M19" s="40" t="str">
        <f>CAL!L126</f>
        <v xml:space="preserve"> </v>
      </c>
      <c r="N19" s="2" t="str">
        <f>CAL!M54</f>
        <v xml:space="preserve"> </v>
      </c>
      <c r="O19" s="2" t="str">
        <f>CAL!N54</f>
        <v xml:space="preserve"> </v>
      </c>
      <c r="P19" s="43"/>
      <c r="Q19" s="45"/>
      <c r="R19" s="3"/>
      <c r="S19" s="3"/>
    </row>
    <row r="20" spans="2:19" ht="15" customHeight="1">
      <c r="B20" s="14">
        <v>12</v>
      </c>
      <c r="C20" s="40"/>
      <c r="D20" s="40"/>
      <c r="E20" s="40"/>
      <c r="F20" s="40"/>
      <c r="G20" s="40" t="str">
        <f>CAL!F127</f>
        <v xml:space="preserve"> </v>
      </c>
      <c r="H20" s="40" t="str">
        <f>CAL!G127</f>
        <v xml:space="preserve"> </v>
      </c>
      <c r="I20" s="40" t="str">
        <f>CAL!H127</f>
        <v xml:space="preserve"> </v>
      </c>
      <c r="J20" s="40" t="str">
        <f>CAL!I127</f>
        <v xml:space="preserve"> </v>
      </c>
      <c r="K20" s="40" t="str">
        <f>CAL!J127</f>
        <v xml:space="preserve"> </v>
      </c>
      <c r="L20" s="40" t="str">
        <f>CAL!K127</f>
        <v xml:space="preserve"> </v>
      </c>
      <c r="M20" s="40" t="str">
        <f>CAL!L127</f>
        <v xml:space="preserve"> </v>
      </c>
      <c r="N20" s="2" t="str">
        <f>CAL!M55</f>
        <v xml:space="preserve"> </v>
      </c>
      <c r="O20" s="2" t="str">
        <f>CAL!N55</f>
        <v xml:space="preserve"> </v>
      </c>
      <c r="P20" s="43"/>
      <c r="Q20" s="45"/>
      <c r="R20" s="3"/>
      <c r="S20" s="3"/>
    </row>
    <row r="21" spans="2:19" ht="15" customHeight="1">
      <c r="B21" s="14">
        <v>13</v>
      </c>
      <c r="C21" s="40"/>
      <c r="D21" s="40"/>
      <c r="E21" s="40"/>
      <c r="F21" s="40"/>
      <c r="G21" s="40" t="str">
        <f>CAL!F128</f>
        <v xml:space="preserve"> </v>
      </c>
      <c r="H21" s="40" t="str">
        <f>CAL!G128</f>
        <v xml:space="preserve"> </v>
      </c>
      <c r="I21" s="40" t="str">
        <f>CAL!H128</f>
        <v xml:space="preserve"> </v>
      </c>
      <c r="J21" s="40" t="str">
        <f>CAL!I128</f>
        <v xml:space="preserve"> </v>
      </c>
      <c r="K21" s="40" t="str">
        <f>CAL!J128</f>
        <v xml:space="preserve"> </v>
      </c>
      <c r="L21" s="40" t="str">
        <f>CAL!K128</f>
        <v xml:space="preserve"> </v>
      </c>
      <c r="M21" s="40" t="str">
        <f>CAL!L128</f>
        <v xml:space="preserve"> </v>
      </c>
      <c r="N21" s="2" t="str">
        <f>CAL!M56</f>
        <v xml:space="preserve"> </v>
      </c>
      <c r="O21" s="2" t="str">
        <f>CAL!N56</f>
        <v xml:space="preserve"> </v>
      </c>
      <c r="P21" s="43"/>
      <c r="Q21" s="45"/>
      <c r="R21" s="3"/>
      <c r="S21" s="3"/>
    </row>
    <row r="22" spans="2:19" ht="15" customHeight="1">
      <c r="B22" s="14">
        <v>14</v>
      </c>
      <c r="C22" s="40"/>
      <c r="D22" s="40"/>
      <c r="E22" s="40"/>
      <c r="F22" s="40"/>
      <c r="G22" s="40" t="str">
        <f>CAL!F129</f>
        <v xml:space="preserve"> </v>
      </c>
      <c r="H22" s="40" t="str">
        <f>CAL!G129</f>
        <v xml:space="preserve"> </v>
      </c>
      <c r="I22" s="40" t="str">
        <f>CAL!H129</f>
        <v xml:space="preserve"> </v>
      </c>
      <c r="J22" s="40" t="str">
        <f>CAL!I129</f>
        <v xml:space="preserve"> </v>
      </c>
      <c r="K22" s="40" t="str">
        <f>CAL!J129</f>
        <v xml:space="preserve"> </v>
      </c>
      <c r="L22" s="40" t="str">
        <f>CAL!K129</f>
        <v xml:space="preserve"> </v>
      </c>
      <c r="M22" s="40" t="str">
        <f>CAL!L129</f>
        <v xml:space="preserve"> </v>
      </c>
      <c r="N22" s="2" t="str">
        <f>CAL!M57</f>
        <v xml:space="preserve"> </v>
      </c>
      <c r="O22" s="2" t="str">
        <f>CAL!N57</f>
        <v xml:space="preserve"> </v>
      </c>
      <c r="P22" s="43"/>
      <c r="Q22" s="45"/>
      <c r="R22" s="3"/>
      <c r="S22" s="3"/>
    </row>
    <row r="23" spans="2:19" ht="15" customHeight="1">
      <c r="B23" s="14">
        <v>15</v>
      </c>
      <c r="C23" s="40"/>
      <c r="D23" s="40"/>
      <c r="E23" s="40"/>
      <c r="F23" s="40"/>
      <c r="G23" s="40" t="str">
        <f>CAL!F130</f>
        <v xml:space="preserve"> </v>
      </c>
      <c r="H23" s="40" t="str">
        <f>CAL!G130</f>
        <v xml:space="preserve"> </v>
      </c>
      <c r="I23" s="40" t="str">
        <f>CAL!H130</f>
        <v xml:space="preserve"> </v>
      </c>
      <c r="J23" s="40" t="str">
        <f>CAL!I130</f>
        <v xml:space="preserve"> </v>
      </c>
      <c r="K23" s="40" t="str">
        <f>CAL!J130</f>
        <v xml:space="preserve"> </v>
      </c>
      <c r="L23" s="40" t="str">
        <f>CAL!K130</f>
        <v xml:space="preserve"> </v>
      </c>
      <c r="M23" s="40" t="str">
        <f>CAL!L130</f>
        <v xml:space="preserve"> </v>
      </c>
      <c r="N23" s="2" t="str">
        <f>CAL!M58</f>
        <v xml:space="preserve"> </v>
      </c>
      <c r="O23" s="2" t="str">
        <f>CAL!N58</f>
        <v xml:space="preserve"> </v>
      </c>
      <c r="P23" s="43"/>
      <c r="Q23" s="45"/>
      <c r="R23" s="3"/>
      <c r="S23" s="3"/>
    </row>
    <row r="24" spans="2:19" ht="15" customHeight="1">
      <c r="B24" s="14">
        <v>16</v>
      </c>
      <c r="C24" s="40"/>
      <c r="D24" s="40"/>
      <c r="E24" s="40"/>
      <c r="F24" s="40"/>
      <c r="G24" s="40" t="str">
        <f>CAL!F131</f>
        <v xml:space="preserve"> </v>
      </c>
      <c r="H24" s="40" t="str">
        <f>CAL!G131</f>
        <v xml:space="preserve"> </v>
      </c>
      <c r="I24" s="40" t="str">
        <f>CAL!H131</f>
        <v xml:space="preserve"> </v>
      </c>
      <c r="J24" s="40" t="str">
        <f>CAL!I131</f>
        <v xml:space="preserve"> </v>
      </c>
      <c r="K24" s="40" t="str">
        <f>CAL!J131</f>
        <v xml:space="preserve"> </v>
      </c>
      <c r="L24" s="40" t="str">
        <f>CAL!K131</f>
        <v xml:space="preserve"> </v>
      </c>
      <c r="M24" s="40" t="str">
        <f>CAL!L131</f>
        <v xml:space="preserve"> </v>
      </c>
      <c r="N24" s="2" t="str">
        <f>CAL!M59</f>
        <v xml:space="preserve"> </v>
      </c>
      <c r="O24" s="2" t="str">
        <f>CAL!N59</f>
        <v xml:space="preserve"> </v>
      </c>
      <c r="P24" s="43"/>
      <c r="Q24" s="45"/>
      <c r="R24" s="3"/>
      <c r="S24" s="3"/>
    </row>
    <row r="25" spans="2:19" ht="15" customHeight="1">
      <c r="B25" s="14">
        <v>17</v>
      </c>
      <c r="C25" s="40"/>
      <c r="D25" s="40"/>
      <c r="E25" s="40"/>
      <c r="F25" s="40"/>
      <c r="G25" s="40" t="str">
        <f>CAL!F132</f>
        <v xml:space="preserve"> </v>
      </c>
      <c r="H25" s="40" t="str">
        <f>CAL!G132</f>
        <v xml:space="preserve"> </v>
      </c>
      <c r="I25" s="40" t="str">
        <f>CAL!H132</f>
        <v xml:space="preserve"> </v>
      </c>
      <c r="J25" s="40" t="str">
        <f>CAL!I132</f>
        <v xml:space="preserve"> </v>
      </c>
      <c r="K25" s="40" t="str">
        <f>CAL!J132</f>
        <v xml:space="preserve"> </v>
      </c>
      <c r="L25" s="40" t="str">
        <f>CAL!K132</f>
        <v xml:space="preserve"> </v>
      </c>
      <c r="M25" s="40" t="str">
        <f>CAL!L132</f>
        <v xml:space="preserve"> </v>
      </c>
      <c r="N25" s="2" t="str">
        <f>CAL!M60</f>
        <v xml:space="preserve"> </v>
      </c>
      <c r="O25" s="2" t="str">
        <f>CAL!N60</f>
        <v xml:space="preserve"> </v>
      </c>
      <c r="P25" s="43"/>
      <c r="Q25" s="45"/>
    </row>
    <row r="26" spans="2:19" ht="15" customHeight="1">
      <c r="B26" s="14">
        <v>18</v>
      </c>
      <c r="C26" s="40"/>
      <c r="D26" s="40"/>
      <c r="E26" s="40"/>
      <c r="F26" s="40"/>
      <c r="G26" s="40" t="str">
        <f>CAL!F133</f>
        <v xml:space="preserve"> </v>
      </c>
      <c r="H26" s="40" t="str">
        <f>CAL!G133</f>
        <v xml:space="preserve"> </v>
      </c>
      <c r="I26" s="40" t="str">
        <f>CAL!H133</f>
        <v xml:space="preserve"> </v>
      </c>
      <c r="J26" s="40" t="str">
        <f>CAL!I133</f>
        <v xml:space="preserve"> </v>
      </c>
      <c r="K26" s="40" t="str">
        <f>CAL!J133</f>
        <v xml:space="preserve"> </v>
      </c>
      <c r="L26" s="40" t="str">
        <f>CAL!K133</f>
        <v xml:space="preserve"> </v>
      </c>
      <c r="M26" s="40" t="str">
        <f>CAL!L133</f>
        <v xml:space="preserve"> </v>
      </c>
      <c r="N26" s="2" t="str">
        <f>CAL!M61</f>
        <v xml:space="preserve"> </v>
      </c>
      <c r="O26" s="2" t="str">
        <f>CAL!N61</f>
        <v xml:space="preserve"> </v>
      </c>
      <c r="P26" s="43"/>
      <c r="Q26" s="45"/>
    </row>
    <row r="27" spans="2:19" ht="15" customHeight="1">
      <c r="B27" s="14">
        <v>19</v>
      </c>
      <c r="C27" s="40"/>
      <c r="D27" s="40"/>
      <c r="E27" s="40"/>
      <c r="F27" s="40"/>
      <c r="G27" s="40" t="str">
        <f>CAL!F134</f>
        <v xml:space="preserve"> </v>
      </c>
      <c r="H27" s="40" t="str">
        <f>CAL!G134</f>
        <v xml:space="preserve"> </v>
      </c>
      <c r="I27" s="40" t="str">
        <f>CAL!H134</f>
        <v xml:space="preserve"> </v>
      </c>
      <c r="J27" s="40" t="str">
        <f>CAL!I134</f>
        <v xml:space="preserve"> </v>
      </c>
      <c r="K27" s="40" t="str">
        <f>CAL!J134</f>
        <v xml:space="preserve"> </v>
      </c>
      <c r="L27" s="40" t="str">
        <f>CAL!K134</f>
        <v xml:space="preserve"> </v>
      </c>
      <c r="M27" s="40" t="str">
        <f>CAL!L134</f>
        <v xml:space="preserve"> </v>
      </c>
      <c r="N27" s="2" t="str">
        <f>CAL!M62</f>
        <v xml:space="preserve"> </v>
      </c>
      <c r="O27" s="2" t="str">
        <f>CAL!N62</f>
        <v xml:space="preserve"> </v>
      </c>
      <c r="P27" s="43"/>
      <c r="Q27" s="45"/>
    </row>
    <row r="28" spans="2:19" ht="15" customHeight="1">
      <c r="B28" s="14">
        <v>20</v>
      </c>
      <c r="C28" s="40"/>
      <c r="D28" s="40"/>
      <c r="E28" s="40"/>
      <c r="F28" s="40"/>
      <c r="G28" s="40" t="str">
        <f>CAL!F135</f>
        <v xml:space="preserve"> </v>
      </c>
      <c r="H28" s="40" t="str">
        <f>CAL!G135</f>
        <v xml:space="preserve"> </v>
      </c>
      <c r="I28" s="40" t="str">
        <f>CAL!H135</f>
        <v xml:space="preserve"> </v>
      </c>
      <c r="J28" s="40" t="str">
        <f>CAL!I135</f>
        <v xml:space="preserve"> </v>
      </c>
      <c r="K28" s="40" t="str">
        <f>CAL!J135</f>
        <v xml:space="preserve"> </v>
      </c>
      <c r="L28" s="40" t="str">
        <f>CAL!K135</f>
        <v xml:space="preserve"> </v>
      </c>
      <c r="M28" s="40" t="str">
        <f>CAL!L135</f>
        <v xml:space="preserve"> </v>
      </c>
      <c r="N28" s="2" t="str">
        <f>CAL!M63</f>
        <v xml:space="preserve"> </v>
      </c>
      <c r="O28" s="2" t="str">
        <f>CAL!N63</f>
        <v xml:space="preserve"> </v>
      </c>
      <c r="P28" s="43"/>
      <c r="Q28" s="45"/>
    </row>
    <row r="29" spans="2:19" ht="15" customHeight="1">
      <c r="B29" s="14">
        <v>21</v>
      </c>
      <c r="C29" s="40"/>
      <c r="D29" s="40"/>
      <c r="E29" s="40"/>
      <c r="F29" s="40"/>
      <c r="G29" s="40" t="str">
        <f>CAL!F136</f>
        <v xml:space="preserve"> </v>
      </c>
      <c r="H29" s="40" t="str">
        <f>CAL!G136</f>
        <v xml:space="preserve"> </v>
      </c>
      <c r="I29" s="40" t="str">
        <f>CAL!H136</f>
        <v xml:space="preserve"> </v>
      </c>
      <c r="J29" s="40" t="str">
        <f>CAL!I136</f>
        <v xml:space="preserve"> </v>
      </c>
      <c r="K29" s="40" t="str">
        <f>CAL!J136</f>
        <v xml:space="preserve"> </v>
      </c>
      <c r="L29" s="40" t="str">
        <f>CAL!K136</f>
        <v xml:space="preserve"> </v>
      </c>
      <c r="M29" s="40" t="str">
        <f>CAL!L136</f>
        <v xml:space="preserve"> </v>
      </c>
      <c r="N29" s="2" t="str">
        <f>CAL!M64</f>
        <v xml:space="preserve"> </v>
      </c>
      <c r="O29" s="2" t="str">
        <f>CAL!N64</f>
        <v xml:space="preserve"> </v>
      </c>
      <c r="P29" s="43"/>
      <c r="Q29" s="45"/>
    </row>
    <row r="30" spans="2:19" ht="15" customHeight="1">
      <c r="B30" s="14">
        <v>22</v>
      </c>
      <c r="C30" s="40"/>
      <c r="D30" s="40"/>
      <c r="E30" s="40"/>
      <c r="F30" s="40"/>
      <c r="G30" s="40" t="str">
        <f>CAL!F137</f>
        <v xml:space="preserve"> </v>
      </c>
      <c r="H30" s="40" t="str">
        <f>CAL!G137</f>
        <v xml:space="preserve"> </v>
      </c>
      <c r="I30" s="40" t="str">
        <f>CAL!H137</f>
        <v xml:space="preserve"> </v>
      </c>
      <c r="J30" s="40" t="str">
        <f>CAL!I137</f>
        <v xml:space="preserve"> </v>
      </c>
      <c r="K30" s="40" t="str">
        <f>CAL!J137</f>
        <v xml:space="preserve"> </v>
      </c>
      <c r="L30" s="40" t="str">
        <f>CAL!K137</f>
        <v xml:space="preserve"> </v>
      </c>
      <c r="M30" s="40" t="str">
        <f>CAL!L137</f>
        <v xml:space="preserve"> </v>
      </c>
      <c r="N30" s="2" t="str">
        <f>CAL!M65</f>
        <v xml:space="preserve"> </v>
      </c>
      <c r="O30" s="2" t="str">
        <f>CAL!N65</f>
        <v xml:space="preserve"> </v>
      </c>
      <c r="P30" s="43"/>
      <c r="Q30" s="45"/>
    </row>
    <row r="31" spans="2:19" ht="15" customHeight="1">
      <c r="B31" s="14">
        <v>23</v>
      </c>
      <c r="C31" s="40"/>
      <c r="D31" s="40"/>
      <c r="E31" s="40"/>
      <c r="F31" s="40"/>
      <c r="G31" s="40" t="str">
        <f>CAL!F138</f>
        <v xml:space="preserve"> </v>
      </c>
      <c r="H31" s="40" t="str">
        <f>CAL!G138</f>
        <v xml:space="preserve"> </v>
      </c>
      <c r="I31" s="40" t="str">
        <f>CAL!H138</f>
        <v xml:space="preserve"> </v>
      </c>
      <c r="J31" s="40" t="str">
        <f>CAL!I138</f>
        <v xml:space="preserve"> </v>
      </c>
      <c r="K31" s="40" t="str">
        <f>CAL!J138</f>
        <v xml:space="preserve"> </v>
      </c>
      <c r="L31" s="40" t="str">
        <f>CAL!K138</f>
        <v xml:space="preserve"> </v>
      </c>
      <c r="M31" s="40" t="str">
        <f>CAL!L138</f>
        <v xml:space="preserve"> </v>
      </c>
      <c r="N31" s="2" t="str">
        <f>CAL!M66</f>
        <v xml:space="preserve"> </v>
      </c>
      <c r="O31" s="2" t="str">
        <f>CAL!N66</f>
        <v xml:space="preserve"> </v>
      </c>
      <c r="P31" s="43"/>
      <c r="Q31" s="45"/>
    </row>
    <row r="32" spans="2:19" ht="0.6" customHeight="1">
      <c r="B32" s="14">
        <v>24</v>
      </c>
      <c r="C32" s="40"/>
      <c r="D32" s="40"/>
      <c r="E32" s="40"/>
      <c r="F32" s="40"/>
      <c r="G32" s="40" t="str">
        <f>CAL!F139</f>
        <v xml:space="preserve"> </v>
      </c>
      <c r="H32" s="40" t="str">
        <f>CAL!G139</f>
        <v xml:space="preserve"> </v>
      </c>
      <c r="I32" s="40" t="str">
        <f>CAL!H139</f>
        <v xml:space="preserve"> </v>
      </c>
      <c r="J32" s="40" t="str">
        <f>CAL!I139</f>
        <v xml:space="preserve"> </v>
      </c>
      <c r="K32" s="40" t="str">
        <f>CAL!J139</f>
        <v xml:space="preserve"> </v>
      </c>
      <c r="L32" s="40" t="str">
        <f>CAL!K139</f>
        <v xml:space="preserve"> </v>
      </c>
      <c r="M32" s="40" t="str">
        <f>CAL!L139</f>
        <v xml:space="preserve"> </v>
      </c>
      <c r="N32" s="2" t="str">
        <f>CAL!M67</f>
        <v xml:space="preserve"> </v>
      </c>
      <c r="O32" s="2" t="str">
        <f>CAL!N67</f>
        <v xml:space="preserve"> </v>
      </c>
      <c r="P32" s="43"/>
      <c r="Q32" s="45"/>
    </row>
    <row r="33" spans="2:17" ht="0.6" customHeight="1">
      <c r="B33" s="14">
        <v>25</v>
      </c>
      <c r="C33" s="40"/>
      <c r="D33" s="40"/>
      <c r="E33" s="40"/>
      <c r="F33" s="40"/>
      <c r="G33" s="40" t="str">
        <f>CAL!F140</f>
        <v xml:space="preserve"> </v>
      </c>
      <c r="H33" s="40" t="str">
        <f>CAL!G140</f>
        <v xml:space="preserve"> </v>
      </c>
      <c r="I33" s="40" t="str">
        <f>CAL!H140</f>
        <v xml:space="preserve"> </v>
      </c>
      <c r="J33" s="40" t="str">
        <f>CAL!I140</f>
        <v xml:space="preserve"> </v>
      </c>
      <c r="K33" s="40" t="str">
        <f>CAL!J140</f>
        <v xml:space="preserve"> </v>
      </c>
      <c r="L33" s="40" t="str">
        <f>CAL!K140</f>
        <v xml:space="preserve"> </v>
      </c>
      <c r="M33" s="40" t="str">
        <f>CAL!L140</f>
        <v xml:space="preserve"> </v>
      </c>
      <c r="N33" s="2" t="str">
        <f>CAL!M68</f>
        <v xml:space="preserve"> </v>
      </c>
      <c r="O33" s="2" t="str">
        <f>CAL!N68</f>
        <v xml:space="preserve"> </v>
      </c>
      <c r="P33" s="43"/>
      <c r="Q33" s="45"/>
    </row>
    <row r="34" spans="2:17" ht="0.6" customHeight="1">
      <c r="B34" s="14">
        <v>26</v>
      </c>
      <c r="C34" s="40"/>
      <c r="D34" s="40"/>
      <c r="E34" s="40"/>
      <c r="F34" s="40"/>
      <c r="G34" s="40" t="str">
        <f>CAL!F141</f>
        <v xml:space="preserve"> </v>
      </c>
      <c r="H34" s="40" t="str">
        <f>CAL!G141</f>
        <v xml:space="preserve"> </v>
      </c>
      <c r="I34" s="40" t="str">
        <f>CAL!H141</f>
        <v xml:space="preserve"> </v>
      </c>
      <c r="J34" s="40" t="str">
        <f>CAL!I141</f>
        <v xml:space="preserve"> </v>
      </c>
      <c r="K34" s="40" t="str">
        <f>CAL!J141</f>
        <v xml:space="preserve"> </v>
      </c>
      <c r="L34" s="40" t="str">
        <f>CAL!K141</f>
        <v xml:space="preserve"> </v>
      </c>
      <c r="M34" s="40" t="str">
        <f>CAL!L141</f>
        <v xml:space="preserve"> </v>
      </c>
      <c r="N34" s="2" t="str">
        <f>CAL!M69</f>
        <v xml:space="preserve"> </v>
      </c>
      <c r="O34" s="2" t="str">
        <f>CAL!N69</f>
        <v xml:space="preserve"> </v>
      </c>
      <c r="P34" s="43"/>
      <c r="Q34" s="45"/>
    </row>
    <row r="35" spans="2:17" ht="0.6" customHeight="1">
      <c r="B35" s="14">
        <v>27</v>
      </c>
      <c r="C35" s="40"/>
      <c r="D35" s="40"/>
      <c r="E35" s="40"/>
      <c r="F35" s="40"/>
      <c r="G35" s="40" t="str">
        <f>CAL!F142</f>
        <v xml:space="preserve"> </v>
      </c>
      <c r="H35" s="40" t="str">
        <f>CAL!G142</f>
        <v xml:space="preserve"> </v>
      </c>
      <c r="I35" s="40" t="str">
        <f>CAL!H142</f>
        <v xml:space="preserve"> </v>
      </c>
      <c r="J35" s="40" t="str">
        <f>CAL!I142</f>
        <v xml:space="preserve"> </v>
      </c>
      <c r="K35" s="40" t="str">
        <f>CAL!J142</f>
        <v xml:space="preserve"> </v>
      </c>
      <c r="L35" s="40" t="str">
        <f>CAL!K142</f>
        <v xml:space="preserve"> </v>
      </c>
      <c r="M35" s="40" t="str">
        <f>CAL!L142</f>
        <v xml:space="preserve"> </v>
      </c>
      <c r="N35" s="2" t="str">
        <f>CAL!M70</f>
        <v xml:space="preserve"> </v>
      </c>
      <c r="O35" s="2" t="str">
        <f>CAL!N70</f>
        <v xml:space="preserve"> </v>
      </c>
      <c r="P35" s="43"/>
      <c r="Q35" s="45"/>
    </row>
    <row r="36" spans="2:17" ht="0.6" customHeight="1">
      <c r="B36" s="14">
        <v>28</v>
      </c>
      <c r="C36" s="40"/>
      <c r="D36" s="40"/>
      <c r="E36" s="40"/>
      <c r="F36" s="40"/>
      <c r="G36" s="40" t="str">
        <f>CAL!F143</f>
        <v xml:space="preserve"> </v>
      </c>
      <c r="H36" s="40" t="str">
        <f>CAL!G143</f>
        <v xml:space="preserve"> </v>
      </c>
      <c r="I36" s="40" t="str">
        <f>CAL!H143</f>
        <v xml:space="preserve"> </v>
      </c>
      <c r="J36" s="40" t="str">
        <f>CAL!I143</f>
        <v xml:space="preserve"> </v>
      </c>
      <c r="K36" s="40" t="str">
        <f>CAL!J143</f>
        <v xml:space="preserve"> </v>
      </c>
      <c r="L36" s="40" t="str">
        <f>CAL!K143</f>
        <v xml:space="preserve"> </v>
      </c>
      <c r="M36" s="40" t="str">
        <f>CAL!L143</f>
        <v xml:space="preserve"> </v>
      </c>
      <c r="N36" s="2" t="str">
        <f>CAL!M71</f>
        <v xml:space="preserve"> </v>
      </c>
      <c r="O36" s="2" t="str">
        <f>CAL!N71</f>
        <v xml:space="preserve"> </v>
      </c>
      <c r="P36" s="43"/>
      <c r="Q36" s="45"/>
    </row>
    <row r="37" spans="2:17" ht="0.6" customHeight="1">
      <c r="B37" s="14">
        <v>29</v>
      </c>
      <c r="C37" s="40"/>
      <c r="D37" s="40"/>
      <c r="E37" s="40"/>
      <c r="F37" s="40"/>
      <c r="G37" s="40" t="str">
        <f>CAL!F144</f>
        <v xml:space="preserve"> </v>
      </c>
      <c r="H37" s="40" t="str">
        <f>CAL!G144</f>
        <v xml:space="preserve"> </v>
      </c>
      <c r="I37" s="40" t="str">
        <f>CAL!H144</f>
        <v xml:space="preserve"> </v>
      </c>
      <c r="J37" s="40" t="str">
        <f>CAL!I144</f>
        <v xml:space="preserve"> </v>
      </c>
      <c r="K37" s="40" t="str">
        <f>CAL!J144</f>
        <v xml:space="preserve"> </v>
      </c>
      <c r="L37" s="40" t="str">
        <f>CAL!K144</f>
        <v xml:space="preserve"> </v>
      </c>
      <c r="M37" s="40" t="str">
        <f>CAL!L144</f>
        <v xml:space="preserve"> </v>
      </c>
      <c r="N37" s="2" t="str">
        <f>CAL!M72</f>
        <v xml:space="preserve"> </v>
      </c>
      <c r="O37" s="2" t="str">
        <f>CAL!N72</f>
        <v xml:space="preserve"> </v>
      </c>
      <c r="P37" s="43"/>
      <c r="Q37" s="45"/>
    </row>
    <row r="38" spans="2:17" ht="0.6" customHeight="1">
      <c r="B38" s="14">
        <v>30</v>
      </c>
      <c r="C38" s="40"/>
      <c r="D38" s="40"/>
      <c r="E38" s="40"/>
      <c r="F38" s="40"/>
      <c r="G38" s="40" t="str">
        <f>CAL!F145</f>
        <v xml:space="preserve"> </v>
      </c>
      <c r="H38" s="40" t="str">
        <f>CAL!G145</f>
        <v xml:space="preserve"> </v>
      </c>
      <c r="I38" s="40" t="str">
        <f>CAL!H145</f>
        <v xml:space="preserve"> </v>
      </c>
      <c r="J38" s="40" t="str">
        <f>CAL!I145</f>
        <v xml:space="preserve"> </v>
      </c>
      <c r="K38" s="40" t="str">
        <f>CAL!J145</f>
        <v xml:space="preserve"> </v>
      </c>
      <c r="L38" s="40" t="str">
        <f>CAL!K145</f>
        <v xml:space="preserve"> </v>
      </c>
      <c r="M38" s="40" t="str">
        <f>CAL!L145</f>
        <v xml:space="preserve"> </v>
      </c>
      <c r="N38" s="2" t="str">
        <f>CAL!M73</f>
        <v xml:space="preserve"> </v>
      </c>
      <c r="O38" s="2" t="str">
        <f>CAL!N73</f>
        <v xml:space="preserve"> </v>
      </c>
      <c r="P38" s="43"/>
      <c r="Q38" s="45"/>
    </row>
    <row r="39" spans="2:17" ht="0.6" customHeight="1">
      <c r="B39" s="14">
        <v>31</v>
      </c>
      <c r="C39" s="40"/>
      <c r="D39" s="40"/>
      <c r="E39" s="40"/>
      <c r="F39" s="40"/>
      <c r="G39" s="40" t="str">
        <f>CAL!F146</f>
        <v xml:space="preserve"> </v>
      </c>
      <c r="H39" s="40" t="str">
        <f>CAL!G146</f>
        <v xml:space="preserve"> </v>
      </c>
      <c r="I39" s="40" t="str">
        <f>CAL!H146</f>
        <v xml:space="preserve"> </v>
      </c>
      <c r="J39" s="40" t="str">
        <f>CAL!I146</f>
        <v xml:space="preserve"> </v>
      </c>
      <c r="K39" s="40" t="str">
        <f>CAL!J146</f>
        <v xml:space="preserve"> </v>
      </c>
      <c r="L39" s="40" t="str">
        <f>CAL!K146</f>
        <v xml:space="preserve"> </v>
      </c>
      <c r="M39" s="40" t="str">
        <f>CAL!L146</f>
        <v xml:space="preserve"> </v>
      </c>
      <c r="N39" s="2" t="str">
        <f>CAL!M74</f>
        <v xml:space="preserve"> </v>
      </c>
      <c r="O39" s="2" t="str">
        <f>CAL!N74</f>
        <v xml:space="preserve"> </v>
      </c>
      <c r="P39" s="43"/>
      <c r="Q39" s="45"/>
    </row>
    <row r="40" spans="2:17" ht="0.6" customHeight="1">
      <c r="B40" s="14">
        <v>32</v>
      </c>
      <c r="C40" s="40"/>
      <c r="D40" s="40"/>
      <c r="E40" s="40"/>
      <c r="F40" s="40"/>
      <c r="G40" s="40" t="str">
        <f>CAL!F147</f>
        <v xml:space="preserve"> </v>
      </c>
      <c r="H40" s="40" t="str">
        <f>CAL!G147</f>
        <v xml:space="preserve"> </v>
      </c>
      <c r="I40" s="40" t="str">
        <f>CAL!H147</f>
        <v xml:space="preserve"> </v>
      </c>
      <c r="J40" s="40" t="str">
        <f>CAL!I147</f>
        <v xml:space="preserve"> </v>
      </c>
      <c r="K40" s="40" t="str">
        <f>CAL!J147</f>
        <v xml:space="preserve"> </v>
      </c>
      <c r="L40" s="40" t="str">
        <f>CAL!K147</f>
        <v xml:space="preserve"> </v>
      </c>
      <c r="M40" s="40" t="str">
        <f>CAL!L147</f>
        <v xml:space="preserve"> </v>
      </c>
      <c r="N40" s="2" t="str">
        <f>CAL!M75</f>
        <v xml:space="preserve"> </v>
      </c>
      <c r="O40" s="2" t="str">
        <f>CAL!N75</f>
        <v xml:space="preserve"> </v>
      </c>
      <c r="P40" s="43"/>
      <c r="Q40" s="45"/>
    </row>
    <row r="41" spans="2:17" ht="0.6" customHeight="1">
      <c r="B41" s="14">
        <v>33</v>
      </c>
      <c r="C41" s="40"/>
      <c r="D41" s="40"/>
      <c r="E41" s="40"/>
      <c r="F41" s="40"/>
      <c r="G41" s="40" t="str">
        <f>CAL!F148</f>
        <v xml:space="preserve"> </v>
      </c>
      <c r="H41" s="40" t="str">
        <f>CAL!G148</f>
        <v xml:space="preserve"> </v>
      </c>
      <c r="I41" s="40" t="str">
        <f>CAL!H148</f>
        <v xml:space="preserve"> </v>
      </c>
      <c r="J41" s="40" t="str">
        <f>CAL!I148</f>
        <v xml:space="preserve"> </v>
      </c>
      <c r="K41" s="40" t="str">
        <f>CAL!J148</f>
        <v xml:space="preserve"> </v>
      </c>
      <c r="L41" s="40" t="str">
        <f>CAL!K148</f>
        <v xml:space="preserve"> </v>
      </c>
      <c r="M41" s="40" t="str">
        <f>CAL!L148</f>
        <v xml:space="preserve"> </v>
      </c>
      <c r="N41" s="2" t="str">
        <f>CAL!M76</f>
        <v xml:space="preserve"> </v>
      </c>
      <c r="O41" s="2" t="str">
        <f>CAL!N76</f>
        <v xml:space="preserve"> </v>
      </c>
      <c r="P41" s="43"/>
      <c r="Q41" s="45"/>
    </row>
    <row r="42" spans="2:17" ht="0.6" customHeight="1">
      <c r="B42" s="14">
        <v>34</v>
      </c>
      <c r="C42" s="40"/>
      <c r="D42" s="40"/>
      <c r="E42" s="40"/>
      <c r="F42" s="40"/>
      <c r="G42" s="40" t="str">
        <f>CAL!F149</f>
        <v xml:space="preserve"> </v>
      </c>
      <c r="H42" s="40" t="str">
        <f>CAL!G149</f>
        <v xml:space="preserve"> </v>
      </c>
      <c r="I42" s="40" t="str">
        <f>CAL!H149</f>
        <v xml:space="preserve"> </v>
      </c>
      <c r="J42" s="40" t="str">
        <f>CAL!I149</f>
        <v xml:space="preserve"> </v>
      </c>
      <c r="K42" s="40" t="str">
        <f>CAL!J149</f>
        <v xml:space="preserve"> </v>
      </c>
      <c r="L42" s="40" t="str">
        <f>CAL!K149</f>
        <v xml:space="preserve"> </v>
      </c>
      <c r="M42" s="40" t="str">
        <f>CAL!L149</f>
        <v xml:space="preserve"> </v>
      </c>
      <c r="N42" s="2" t="str">
        <f>CAL!M77</f>
        <v xml:space="preserve"> </v>
      </c>
      <c r="O42" s="2" t="str">
        <f>CAL!N77</f>
        <v xml:space="preserve"> </v>
      </c>
      <c r="P42" s="43"/>
      <c r="Q42" s="45"/>
    </row>
    <row r="43" spans="2:17" ht="0.6" customHeight="1">
      <c r="B43" s="14">
        <v>35</v>
      </c>
      <c r="C43" s="40"/>
      <c r="D43" s="40"/>
      <c r="E43" s="40"/>
      <c r="F43" s="40"/>
      <c r="G43" s="40" t="str">
        <f>CAL!F150</f>
        <v xml:space="preserve"> </v>
      </c>
      <c r="H43" s="40" t="str">
        <f>CAL!G150</f>
        <v xml:space="preserve"> </v>
      </c>
      <c r="I43" s="40" t="str">
        <f>CAL!H150</f>
        <v xml:space="preserve"> </v>
      </c>
      <c r="J43" s="40" t="str">
        <f>CAL!I150</f>
        <v xml:space="preserve"> </v>
      </c>
      <c r="K43" s="40" t="str">
        <f>CAL!J150</f>
        <v xml:space="preserve"> </v>
      </c>
      <c r="L43" s="40" t="str">
        <f>CAL!K150</f>
        <v xml:space="preserve"> </v>
      </c>
      <c r="M43" s="40" t="str">
        <f>CAL!L150</f>
        <v xml:space="preserve"> </v>
      </c>
      <c r="N43" s="2" t="str">
        <f>CAL!M78</f>
        <v xml:space="preserve"> </v>
      </c>
      <c r="O43" s="2" t="str">
        <f>CAL!N78</f>
        <v xml:space="preserve"> </v>
      </c>
      <c r="P43" s="43"/>
      <c r="Q43" s="45"/>
    </row>
    <row r="44" spans="2:17" ht="0.6" customHeight="1">
      <c r="B44" s="14">
        <v>36</v>
      </c>
      <c r="C44" s="40"/>
      <c r="D44" s="40"/>
      <c r="E44" s="40"/>
      <c r="F44" s="40"/>
      <c r="G44" s="40" t="str">
        <f>CAL!F151</f>
        <v xml:space="preserve"> </v>
      </c>
      <c r="H44" s="40" t="str">
        <f>CAL!G151</f>
        <v xml:space="preserve"> </v>
      </c>
      <c r="I44" s="40" t="str">
        <f>CAL!H151</f>
        <v xml:space="preserve"> </v>
      </c>
      <c r="J44" s="40" t="str">
        <f>CAL!I151</f>
        <v xml:space="preserve"> </v>
      </c>
      <c r="K44" s="40" t="str">
        <f>CAL!J151</f>
        <v xml:space="preserve"> </v>
      </c>
      <c r="L44" s="40" t="str">
        <f>CAL!K151</f>
        <v xml:space="preserve"> </v>
      </c>
      <c r="M44" s="40" t="str">
        <f>CAL!L151</f>
        <v xml:space="preserve"> </v>
      </c>
      <c r="N44" s="2" t="str">
        <f>CAL!M79</f>
        <v xml:space="preserve"> </v>
      </c>
      <c r="O44" s="2" t="str">
        <f>CAL!N79</f>
        <v xml:space="preserve"> </v>
      </c>
      <c r="P44" s="43"/>
      <c r="Q44" s="45"/>
    </row>
    <row r="45" spans="2:17" ht="0.6" customHeight="1">
      <c r="B45" s="14">
        <v>37</v>
      </c>
      <c r="C45" s="40"/>
      <c r="D45" s="40"/>
      <c r="E45" s="40"/>
      <c r="F45" s="40"/>
      <c r="G45" s="40" t="str">
        <f>CAL!F152</f>
        <v xml:space="preserve"> </v>
      </c>
      <c r="H45" s="40" t="str">
        <f>CAL!G152</f>
        <v xml:space="preserve"> </v>
      </c>
      <c r="I45" s="40" t="str">
        <f>CAL!H152</f>
        <v xml:space="preserve"> </v>
      </c>
      <c r="J45" s="40" t="str">
        <f>CAL!I152</f>
        <v xml:space="preserve"> </v>
      </c>
      <c r="K45" s="40" t="str">
        <f>CAL!J152</f>
        <v xml:space="preserve"> </v>
      </c>
      <c r="L45" s="40" t="str">
        <f>CAL!K152</f>
        <v xml:space="preserve"> </v>
      </c>
      <c r="M45" s="40" t="str">
        <f>CAL!L152</f>
        <v xml:space="preserve"> </v>
      </c>
      <c r="N45" s="2" t="str">
        <f>CAL!M80</f>
        <v xml:space="preserve"> </v>
      </c>
      <c r="O45" s="2" t="str">
        <f>CAL!N80</f>
        <v xml:space="preserve"> </v>
      </c>
      <c r="P45" s="43"/>
      <c r="Q45" s="45"/>
    </row>
    <row r="46" spans="2:17" ht="0.6" customHeight="1">
      <c r="B46" s="14">
        <v>38</v>
      </c>
      <c r="C46" s="40"/>
      <c r="D46" s="40"/>
      <c r="E46" s="40"/>
      <c r="F46" s="40"/>
      <c r="G46" s="40" t="str">
        <f>CAL!F153</f>
        <v xml:space="preserve"> </v>
      </c>
      <c r="H46" s="40" t="str">
        <f>CAL!G153</f>
        <v xml:space="preserve"> </v>
      </c>
      <c r="I46" s="40" t="str">
        <f>CAL!H153</f>
        <v xml:space="preserve"> </v>
      </c>
      <c r="J46" s="40" t="str">
        <f>CAL!I153</f>
        <v xml:space="preserve"> </v>
      </c>
      <c r="K46" s="40" t="str">
        <f>CAL!J153</f>
        <v xml:space="preserve"> </v>
      </c>
      <c r="L46" s="40" t="str">
        <f>CAL!K153</f>
        <v xml:space="preserve"> </v>
      </c>
      <c r="M46" s="40" t="str">
        <f>CAL!L153</f>
        <v xml:space="preserve"> </v>
      </c>
      <c r="N46" s="2" t="str">
        <f>CAL!M81</f>
        <v xml:space="preserve"> </v>
      </c>
      <c r="O46" s="2" t="str">
        <f>CAL!N81</f>
        <v xml:space="preserve"> </v>
      </c>
      <c r="P46" s="43"/>
      <c r="Q46" s="45"/>
    </row>
    <row r="47" spans="2:17" ht="0.6" customHeight="1">
      <c r="B47" s="14">
        <v>39</v>
      </c>
      <c r="C47" s="40"/>
      <c r="D47" s="40"/>
      <c r="E47" s="40"/>
      <c r="F47" s="40"/>
      <c r="G47" s="40" t="str">
        <f>CAL!F154</f>
        <v xml:space="preserve"> </v>
      </c>
      <c r="H47" s="40" t="str">
        <f>CAL!G154</f>
        <v xml:space="preserve"> </v>
      </c>
      <c r="I47" s="40" t="str">
        <f>CAL!H154</f>
        <v xml:space="preserve"> </v>
      </c>
      <c r="J47" s="40" t="str">
        <f>CAL!I154</f>
        <v xml:space="preserve"> </v>
      </c>
      <c r="K47" s="40" t="str">
        <f>CAL!J154</f>
        <v xml:space="preserve"> </v>
      </c>
      <c r="L47" s="40" t="str">
        <f>CAL!K154</f>
        <v xml:space="preserve"> </v>
      </c>
      <c r="M47" s="40" t="str">
        <f>CAL!L154</f>
        <v xml:space="preserve"> </v>
      </c>
      <c r="N47" s="2" t="str">
        <f>CAL!M82</f>
        <v xml:space="preserve"> </v>
      </c>
      <c r="O47" s="2" t="str">
        <f>CAL!N82</f>
        <v xml:space="preserve"> </v>
      </c>
      <c r="P47" s="43"/>
      <c r="Q47" s="45"/>
    </row>
    <row r="48" spans="2:17" ht="0.6" customHeight="1">
      <c r="B48" s="14">
        <v>40</v>
      </c>
      <c r="C48" s="40"/>
      <c r="D48" s="40"/>
      <c r="E48" s="40"/>
      <c r="F48" s="40"/>
      <c r="G48" s="40" t="str">
        <f>CAL!F155</f>
        <v xml:space="preserve"> </v>
      </c>
      <c r="H48" s="40" t="str">
        <f>CAL!G155</f>
        <v xml:space="preserve"> </v>
      </c>
      <c r="I48" s="40" t="str">
        <f>CAL!H155</f>
        <v xml:space="preserve"> </v>
      </c>
      <c r="J48" s="40" t="str">
        <f>CAL!I155</f>
        <v xml:space="preserve"> </v>
      </c>
      <c r="K48" s="40" t="str">
        <f>CAL!J155</f>
        <v xml:space="preserve"> </v>
      </c>
      <c r="L48" s="40" t="str">
        <f>CAL!K155</f>
        <v xml:space="preserve"> </v>
      </c>
      <c r="M48" s="40" t="str">
        <f>CAL!L155</f>
        <v xml:space="preserve"> </v>
      </c>
      <c r="N48" s="2" t="str">
        <f>CAL!M83</f>
        <v xml:space="preserve"> </v>
      </c>
      <c r="O48" s="2" t="str">
        <f>CAL!N83</f>
        <v xml:space="preserve"> </v>
      </c>
      <c r="P48" s="43"/>
      <c r="Q48" s="45"/>
    </row>
    <row r="49" spans="2:17" ht="0.6" customHeight="1">
      <c r="B49" s="14">
        <v>41</v>
      </c>
      <c r="C49" s="40"/>
      <c r="D49" s="40"/>
      <c r="E49" s="40"/>
      <c r="F49" s="40"/>
      <c r="G49" s="40" t="str">
        <f>CAL!F156</f>
        <v xml:space="preserve"> </v>
      </c>
      <c r="H49" s="40" t="str">
        <f>CAL!G156</f>
        <v xml:space="preserve"> </v>
      </c>
      <c r="I49" s="40" t="str">
        <f>CAL!H156</f>
        <v xml:space="preserve"> </v>
      </c>
      <c r="J49" s="40" t="str">
        <f>CAL!I156</f>
        <v xml:space="preserve"> </v>
      </c>
      <c r="K49" s="40" t="str">
        <f>CAL!J156</f>
        <v xml:space="preserve"> </v>
      </c>
      <c r="L49" s="40" t="str">
        <f>CAL!K156</f>
        <v xml:space="preserve"> </v>
      </c>
      <c r="M49" s="40" t="str">
        <f>CAL!L156</f>
        <v xml:space="preserve"> </v>
      </c>
      <c r="N49" s="2" t="str">
        <f>CAL!M84</f>
        <v xml:space="preserve"> </v>
      </c>
      <c r="O49" s="2" t="str">
        <f>CAL!N84</f>
        <v xml:space="preserve"> </v>
      </c>
      <c r="P49" s="43"/>
      <c r="Q49" s="45"/>
    </row>
    <row r="50" spans="2:17" ht="0.6" customHeight="1">
      <c r="B50" s="14">
        <v>42</v>
      </c>
      <c r="C50" s="40"/>
      <c r="D50" s="40"/>
      <c r="E50" s="40"/>
      <c r="F50" s="40"/>
      <c r="G50" s="40" t="str">
        <f>CAL!F157</f>
        <v xml:space="preserve"> </v>
      </c>
      <c r="H50" s="40" t="str">
        <f>CAL!G157</f>
        <v xml:space="preserve"> </v>
      </c>
      <c r="I50" s="40" t="str">
        <f>CAL!H157</f>
        <v xml:space="preserve"> </v>
      </c>
      <c r="J50" s="40" t="str">
        <f>CAL!I157</f>
        <v xml:space="preserve"> </v>
      </c>
      <c r="K50" s="40" t="str">
        <f>CAL!J157</f>
        <v xml:space="preserve"> </v>
      </c>
      <c r="L50" s="40" t="str">
        <f>CAL!K157</f>
        <v xml:space="preserve"> </v>
      </c>
      <c r="M50" s="40" t="str">
        <f>CAL!L157</f>
        <v xml:space="preserve"> </v>
      </c>
      <c r="N50" s="2" t="str">
        <f>CAL!M85</f>
        <v xml:space="preserve"> </v>
      </c>
      <c r="O50" s="2" t="str">
        <f>CAL!N85</f>
        <v xml:space="preserve"> </v>
      </c>
      <c r="P50" s="43"/>
      <c r="Q50" s="45"/>
    </row>
    <row r="51" spans="2:17" ht="0.6" customHeight="1">
      <c r="B51" s="14">
        <v>43</v>
      </c>
      <c r="C51" s="40"/>
      <c r="D51" s="40"/>
      <c r="E51" s="40"/>
      <c r="F51" s="40"/>
      <c r="G51" s="40" t="str">
        <f>CAL!F158</f>
        <v xml:space="preserve"> </v>
      </c>
      <c r="H51" s="40" t="str">
        <f>CAL!G158</f>
        <v xml:space="preserve"> </v>
      </c>
      <c r="I51" s="40" t="str">
        <f>CAL!H158</f>
        <v xml:space="preserve"> </v>
      </c>
      <c r="J51" s="40" t="str">
        <f>CAL!I158</f>
        <v xml:space="preserve"> </v>
      </c>
      <c r="K51" s="40" t="str">
        <f>CAL!J158</f>
        <v xml:space="preserve"> </v>
      </c>
      <c r="L51" s="40" t="str">
        <f>CAL!K158</f>
        <v xml:space="preserve"> </v>
      </c>
      <c r="M51" s="40" t="str">
        <f>CAL!L158</f>
        <v xml:space="preserve"> </v>
      </c>
      <c r="N51" s="2" t="str">
        <f>CAL!M86</f>
        <v xml:space="preserve"> </v>
      </c>
      <c r="O51" s="2" t="str">
        <f>CAL!N86</f>
        <v xml:space="preserve"> </v>
      </c>
      <c r="P51" s="43"/>
      <c r="Q51" s="45"/>
    </row>
    <row r="52" spans="2:17" ht="0.6" customHeight="1">
      <c r="B52" s="14">
        <v>44</v>
      </c>
      <c r="C52" s="40"/>
      <c r="D52" s="40"/>
      <c r="E52" s="40"/>
      <c r="F52" s="40"/>
      <c r="G52" s="40" t="str">
        <f>CAL!F159</f>
        <v xml:space="preserve"> </v>
      </c>
      <c r="H52" s="40" t="str">
        <f>CAL!G159</f>
        <v xml:space="preserve"> </v>
      </c>
      <c r="I52" s="40" t="str">
        <f>CAL!H159</f>
        <v xml:space="preserve"> </v>
      </c>
      <c r="J52" s="40" t="str">
        <f>CAL!I159</f>
        <v xml:space="preserve"> </v>
      </c>
      <c r="K52" s="40" t="str">
        <f>CAL!J159</f>
        <v xml:space="preserve"> </v>
      </c>
      <c r="L52" s="40" t="str">
        <f>CAL!K159</f>
        <v xml:space="preserve"> </v>
      </c>
      <c r="M52" s="40" t="str">
        <f>CAL!L159</f>
        <v xml:space="preserve"> </v>
      </c>
      <c r="N52" s="2" t="str">
        <f>CAL!M87</f>
        <v xml:space="preserve"> </v>
      </c>
      <c r="O52" s="2" t="str">
        <f>CAL!N87</f>
        <v xml:space="preserve"> </v>
      </c>
      <c r="P52" s="43"/>
      <c r="Q52" s="45"/>
    </row>
    <row r="53" spans="2:17" ht="0.6" customHeight="1">
      <c r="B53" s="14">
        <v>45</v>
      </c>
      <c r="C53" s="40"/>
      <c r="D53" s="40"/>
      <c r="E53" s="40"/>
      <c r="F53" s="40"/>
      <c r="G53" s="40" t="str">
        <f>CAL!F160</f>
        <v xml:space="preserve"> </v>
      </c>
      <c r="H53" s="40" t="str">
        <f>CAL!G160</f>
        <v xml:space="preserve"> </v>
      </c>
      <c r="I53" s="40" t="str">
        <f>CAL!H160</f>
        <v xml:space="preserve"> </v>
      </c>
      <c r="J53" s="40" t="str">
        <f>CAL!I160</f>
        <v xml:space="preserve"> </v>
      </c>
      <c r="K53" s="40" t="str">
        <f>CAL!J160</f>
        <v xml:space="preserve"> </v>
      </c>
      <c r="L53" s="40" t="str">
        <f>CAL!K160</f>
        <v xml:space="preserve"> </v>
      </c>
      <c r="M53" s="40" t="str">
        <f>CAL!L160</f>
        <v xml:space="preserve"> </v>
      </c>
      <c r="N53" s="2" t="str">
        <f>CAL!M88</f>
        <v xml:space="preserve"> </v>
      </c>
      <c r="O53" s="2" t="str">
        <f>CAL!N88</f>
        <v xml:space="preserve"> </v>
      </c>
      <c r="P53" s="43"/>
      <c r="Q53" s="45"/>
    </row>
    <row r="54" spans="2:17" ht="0.6" customHeight="1">
      <c r="B54" s="14">
        <v>46</v>
      </c>
      <c r="C54" s="40"/>
      <c r="D54" s="40"/>
      <c r="E54" s="40"/>
      <c r="F54" s="40"/>
      <c r="G54" s="40" t="str">
        <f>CAL!F161</f>
        <v xml:space="preserve"> </v>
      </c>
      <c r="H54" s="40" t="str">
        <f>CAL!G161</f>
        <v xml:space="preserve"> </v>
      </c>
      <c r="I54" s="40" t="str">
        <f>CAL!H161</f>
        <v xml:space="preserve"> </v>
      </c>
      <c r="J54" s="40" t="str">
        <f>CAL!I161</f>
        <v xml:space="preserve"> </v>
      </c>
      <c r="K54" s="40" t="str">
        <f>CAL!J161</f>
        <v xml:space="preserve"> </v>
      </c>
      <c r="L54" s="40" t="str">
        <f>CAL!K161</f>
        <v xml:space="preserve"> </v>
      </c>
      <c r="M54" s="40" t="str">
        <f>CAL!L161</f>
        <v xml:space="preserve"> </v>
      </c>
      <c r="N54" s="2" t="str">
        <f>CAL!M89</f>
        <v xml:space="preserve"> </v>
      </c>
      <c r="O54" s="2" t="str">
        <f>CAL!N89</f>
        <v xml:space="preserve"> </v>
      </c>
      <c r="P54" s="43"/>
      <c r="Q54" s="45"/>
    </row>
    <row r="55" spans="2:17" ht="0.6" customHeight="1">
      <c r="B55" s="14">
        <v>47</v>
      </c>
      <c r="C55" s="40"/>
      <c r="D55" s="40"/>
      <c r="E55" s="40"/>
      <c r="F55" s="40"/>
      <c r="G55" s="40" t="str">
        <f>CAL!F162</f>
        <v xml:space="preserve"> </v>
      </c>
      <c r="H55" s="40" t="str">
        <f>CAL!G162</f>
        <v xml:space="preserve"> </v>
      </c>
      <c r="I55" s="40" t="str">
        <f>CAL!H162</f>
        <v xml:space="preserve"> </v>
      </c>
      <c r="J55" s="40" t="str">
        <f>CAL!I162</f>
        <v xml:space="preserve"> </v>
      </c>
      <c r="K55" s="40" t="str">
        <f>CAL!J162</f>
        <v xml:space="preserve"> </v>
      </c>
      <c r="L55" s="40" t="str">
        <f>CAL!K162</f>
        <v xml:space="preserve"> </v>
      </c>
      <c r="M55" s="40" t="str">
        <f>CAL!L162</f>
        <v xml:space="preserve"> </v>
      </c>
      <c r="N55" s="2" t="str">
        <f>CAL!M90</f>
        <v xml:space="preserve"> </v>
      </c>
      <c r="O55" s="2" t="str">
        <f>CAL!N90</f>
        <v xml:space="preserve"> </v>
      </c>
      <c r="P55" s="43"/>
      <c r="Q55" s="45"/>
    </row>
    <row r="56" spans="2:17" ht="0.6" customHeight="1">
      <c r="B56" s="14">
        <v>48</v>
      </c>
      <c r="C56" s="40"/>
      <c r="D56" s="40"/>
      <c r="E56" s="40"/>
      <c r="F56" s="40"/>
      <c r="G56" s="40" t="str">
        <f>CAL!F163</f>
        <v xml:space="preserve"> </v>
      </c>
      <c r="H56" s="40" t="str">
        <f>CAL!G163</f>
        <v xml:space="preserve"> </v>
      </c>
      <c r="I56" s="40" t="str">
        <f>CAL!H163</f>
        <v xml:space="preserve"> </v>
      </c>
      <c r="J56" s="40" t="str">
        <f>CAL!I163</f>
        <v xml:space="preserve"> </v>
      </c>
      <c r="K56" s="40" t="str">
        <f>CAL!J163</f>
        <v xml:space="preserve"> </v>
      </c>
      <c r="L56" s="40" t="str">
        <f>CAL!K163</f>
        <v xml:space="preserve"> </v>
      </c>
      <c r="M56" s="40" t="str">
        <f>CAL!L163</f>
        <v xml:space="preserve"> </v>
      </c>
      <c r="N56" s="2" t="str">
        <f>CAL!M91</f>
        <v xml:space="preserve"> </v>
      </c>
      <c r="O56" s="2" t="str">
        <f>CAL!N91</f>
        <v xml:space="preserve"> </v>
      </c>
      <c r="P56" s="43"/>
      <c r="Q56" s="45"/>
    </row>
    <row r="57" spans="2:17" ht="0.6" customHeight="1">
      <c r="B57" s="14">
        <v>49</v>
      </c>
      <c r="C57" s="40"/>
      <c r="D57" s="40"/>
      <c r="E57" s="40"/>
      <c r="F57" s="40"/>
      <c r="G57" s="40" t="str">
        <f>CAL!F164</f>
        <v xml:space="preserve"> </v>
      </c>
      <c r="H57" s="40" t="str">
        <f>CAL!G164</f>
        <v xml:space="preserve"> </v>
      </c>
      <c r="I57" s="40" t="str">
        <f>CAL!H164</f>
        <v xml:space="preserve"> </v>
      </c>
      <c r="J57" s="40" t="str">
        <f>CAL!I164</f>
        <v xml:space="preserve"> </v>
      </c>
      <c r="K57" s="40" t="str">
        <f>CAL!J164</f>
        <v xml:space="preserve"> </v>
      </c>
      <c r="L57" s="40" t="str">
        <f>CAL!K164</f>
        <v xml:space="preserve"> </v>
      </c>
      <c r="M57" s="40" t="str">
        <f>CAL!L164</f>
        <v xml:space="preserve"> </v>
      </c>
      <c r="N57" s="2" t="str">
        <f>CAL!M92</f>
        <v xml:space="preserve"> </v>
      </c>
      <c r="O57" s="2" t="str">
        <f>CAL!N92</f>
        <v xml:space="preserve"> </v>
      </c>
      <c r="P57" s="43"/>
      <c r="Q57" s="45"/>
    </row>
    <row r="58" spans="2:17" ht="0.6" customHeight="1">
      <c r="B58" s="14">
        <v>50</v>
      </c>
      <c r="C58" s="40"/>
      <c r="D58" s="40"/>
      <c r="E58" s="40"/>
      <c r="F58" s="40"/>
      <c r="G58" s="40" t="str">
        <f>CAL!F165</f>
        <v xml:space="preserve"> </v>
      </c>
      <c r="H58" s="40" t="str">
        <f>CAL!G165</f>
        <v xml:space="preserve"> </v>
      </c>
      <c r="I58" s="40" t="str">
        <f>CAL!H165</f>
        <v xml:space="preserve"> </v>
      </c>
      <c r="J58" s="40" t="str">
        <f>CAL!I165</f>
        <v xml:space="preserve"> </v>
      </c>
      <c r="K58" s="40" t="str">
        <f>CAL!J165</f>
        <v xml:space="preserve"> </v>
      </c>
      <c r="L58" s="40" t="str">
        <f>CAL!K165</f>
        <v xml:space="preserve"> </v>
      </c>
      <c r="M58" s="40" t="str">
        <f>CAL!L165</f>
        <v xml:space="preserve"> </v>
      </c>
      <c r="N58" s="2" t="str">
        <f>CAL!M93</f>
        <v xml:space="preserve"> </v>
      </c>
      <c r="O58" s="2" t="str">
        <f>CAL!N93</f>
        <v xml:space="preserve"> </v>
      </c>
      <c r="P58" s="43"/>
      <c r="Q58" s="45"/>
    </row>
    <row r="59" spans="2:17" ht="0.6" customHeight="1">
      <c r="B59" s="14">
        <v>51</v>
      </c>
      <c r="C59" s="40"/>
      <c r="D59" s="40"/>
      <c r="E59" s="40"/>
      <c r="F59" s="40"/>
      <c r="G59" s="40" t="str">
        <f>CAL!F166</f>
        <v xml:space="preserve"> </v>
      </c>
      <c r="H59" s="40" t="str">
        <f>CAL!G166</f>
        <v xml:space="preserve"> </v>
      </c>
      <c r="I59" s="40" t="str">
        <f>CAL!H166</f>
        <v xml:space="preserve"> </v>
      </c>
      <c r="J59" s="40" t="str">
        <f>CAL!I166</f>
        <v xml:space="preserve"> </v>
      </c>
      <c r="K59" s="40" t="str">
        <f>CAL!J166</f>
        <v xml:space="preserve"> </v>
      </c>
      <c r="L59" s="40" t="str">
        <f>CAL!K166</f>
        <v xml:space="preserve"> </v>
      </c>
      <c r="M59" s="40" t="str">
        <f>CAL!L166</f>
        <v xml:space="preserve"> </v>
      </c>
      <c r="N59" s="2" t="str">
        <f>CAL!M94</f>
        <v xml:space="preserve"> </v>
      </c>
      <c r="O59" s="2" t="str">
        <f>CAL!N94</f>
        <v xml:space="preserve"> </v>
      </c>
      <c r="P59" s="43"/>
      <c r="Q59" s="45"/>
    </row>
    <row r="60" spans="2:17" ht="0.6" customHeight="1">
      <c r="B60" s="14">
        <v>52</v>
      </c>
      <c r="C60" s="40"/>
      <c r="D60" s="40"/>
      <c r="E60" s="40"/>
      <c r="F60" s="40"/>
      <c r="G60" s="40" t="str">
        <f>CAL!F167</f>
        <v xml:space="preserve"> </v>
      </c>
      <c r="H60" s="40" t="str">
        <f>CAL!G167</f>
        <v xml:space="preserve"> </v>
      </c>
      <c r="I60" s="40" t="str">
        <f>CAL!H167</f>
        <v xml:space="preserve"> </v>
      </c>
      <c r="J60" s="40" t="str">
        <f>CAL!I167</f>
        <v xml:space="preserve"> </v>
      </c>
      <c r="K60" s="40" t="str">
        <f>CAL!J167</f>
        <v xml:space="preserve"> </v>
      </c>
      <c r="L60" s="40" t="str">
        <f>CAL!K167</f>
        <v xml:space="preserve"> </v>
      </c>
      <c r="M60" s="40" t="str">
        <f>CAL!L167</f>
        <v xml:space="preserve"> </v>
      </c>
      <c r="N60" s="2" t="str">
        <f>CAL!M95</f>
        <v xml:space="preserve"> </v>
      </c>
      <c r="O60" s="2" t="str">
        <f>CAL!N95</f>
        <v xml:space="preserve"> </v>
      </c>
      <c r="P60" s="43"/>
      <c r="Q60" s="45"/>
    </row>
    <row r="61" spans="2:17" ht="0.6" customHeight="1">
      <c r="B61" s="14">
        <v>53</v>
      </c>
      <c r="C61" s="40"/>
      <c r="D61" s="40"/>
      <c r="E61" s="40"/>
      <c r="F61" s="40"/>
      <c r="G61" s="40" t="str">
        <f>CAL!F168</f>
        <v xml:space="preserve"> </v>
      </c>
      <c r="H61" s="40" t="str">
        <f>CAL!G168</f>
        <v xml:space="preserve"> </v>
      </c>
      <c r="I61" s="40" t="str">
        <f>CAL!H168</f>
        <v xml:space="preserve"> </v>
      </c>
      <c r="J61" s="40" t="str">
        <f>CAL!I168</f>
        <v xml:space="preserve"> </v>
      </c>
      <c r="K61" s="40" t="str">
        <f>CAL!J168</f>
        <v xml:space="preserve"> </v>
      </c>
      <c r="L61" s="40" t="str">
        <f>CAL!K168</f>
        <v xml:space="preserve"> </v>
      </c>
      <c r="M61" s="40" t="str">
        <f>CAL!L168</f>
        <v xml:space="preserve"> </v>
      </c>
      <c r="N61" s="2" t="str">
        <f>CAL!M96</f>
        <v xml:space="preserve"> </v>
      </c>
      <c r="O61" s="2" t="str">
        <f>CAL!N96</f>
        <v xml:space="preserve"> </v>
      </c>
      <c r="P61" s="43"/>
      <c r="Q61" s="45"/>
    </row>
    <row r="62" spans="2:17" ht="0.6" customHeight="1">
      <c r="B62" s="14">
        <v>54</v>
      </c>
      <c r="C62" s="40"/>
      <c r="D62" s="40"/>
      <c r="E62" s="40"/>
      <c r="F62" s="40"/>
      <c r="G62" s="40" t="str">
        <f>CAL!F169</f>
        <v xml:space="preserve"> </v>
      </c>
      <c r="H62" s="40" t="str">
        <f>CAL!G169</f>
        <v xml:space="preserve"> </v>
      </c>
      <c r="I62" s="40" t="str">
        <f>CAL!H169</f>
        <v xml:space="preserve"> </v>
      </c>
      <c r="J62" s="40" t="str">
        <f>CAL!I169</f>
        <v xml:space="preserve"> </v>
      </c>
      <c r="K62" s="40" t="str">
        <f>CAL!J169</f>
        <v xml:space="preserve"> </v>
      </c>
      <c r="L62" s="40" t="str">
        <f>CAL!K169</f>
        <v xml:space="preserve"> </v>
      </c>
      <c r="M62" s="40" t="str">
        <f>CAL!L169</f>
        <v xml:space="preserve"> </v>
      </c>
      <c r="N62" s="2" t="str">
        <f>CAL!M97</f>
        <v xml:space="preserve"> </v>
      </c>
      <c r="O62" s="2" t="str">
        <f>CAL!N97</f>
        <v xml:space="preserve"> </v>
      </c>
      <c r="P62" s="43"/>
      <c r="Q62" s="45"/>
    </row>
    <row r="63" spans="2:17" ht="0.6" customHeight="1">
      <c r="B63" s="14">
        <v>55</v>
      </c>
      <c r="C63" s="40"/>
      <c r="D63" s="40"/>
      <c r="E63" s="40"/>
      <c r="F63" s="40"/>
      <c r="G63" s="40" t="str">
        <f>CAL!F170</f>
        <v xml:space="preserve"> </v>
      </c>
      <c r="H63" s="40" t="str">
        <f>CAL!G170</f>
        <v xml:space="preserve"> </v>
      </c>
      <c r="I63" s="40" t="str">
        <f>CAL!H170</f>
        <v xml:space="preserve"> </v>
      </c>
      <c r="J63" s="40" t="str">
        <f>CAL!I170</f>
        <v xml:space="preserve"> </v>
      </c>
      <c r="K63" s="40" t="str">
        <f>CAL!J170</f>
        <v xml:space="preserve"> </v>
      </c>
      <c r="L63" s="40" t="str">
        <f>CAL!K170</f>
        <v xml:space="preserve"> </v>
      </c>
      <c r="M63" s="40" t="str">
        <f>CAL!L170</f>
        <v xml:space="preserve"> </v>
      </c>
      <c r="N63" s="2" t="str">
        <f>CAL!M98</f>
        <v xml:space="preserve"> </v>
      </c>
      <c r="O63" s="2" t="str">
        <f>CAL!N98</f>
        <v xml:space="preserve"> </v>
      </c>
      <c r="P63" s="43"/>
      <c r="Q63" s="45"/>
    </row>
    <row r="64" spans="2:17" ht="0.6" customHeight="1">
      <c r="B64" s="14">
        <v>56</v>
      </c>
      <c r="C64" s="40"/>
      <c r="D64" s="40"/>
      <c r="E64" s="40"/>
      <c r="F64" s="40"/>
      <c r="G64" s="40" t="str">
        <f>CAL!F171</f>
        <v xml:space="preserve"> </v>
      </c>
      <c r="H64" s="40" t="str">
        <f>CAL!G171</f>
        <v xml:space="preserve"> </v>
      </c>
      <c r="I64" s="40" t="str">
        <f>CAL!H171</f>
        <v xml:space="preserve"> </v>
      </c>
      <c r="J64" s="40" t="str">
        <f>CAL!I171</f>
        <v xml:space="preserve"> </v>
      </c>
      <c r="K64" s="40" t="str">
        <f>CAL!J171</f>
        <v xml:space="preserve"> </v>
      </c>
      <c r="L64" s="40" t="str">
        <f>CAL!K171</f>
        <v xml:space="preserve"> </v>
      </c>
      <c r="M64" s="40" t="str">
        <f>CAL!L171</f>
        <v xml:space="preserve"> </v>
      </c>
      <c r="N64" s="2" t="str">
        <f>CAL!M99</f>
        <v xml:space="preserve"> </v>
      </c>
      <c r="O64" s="2" t="str">
        <f>CAL!N99</f>
        <v xml:space="preserve"> </v>
      </c>
      <c r="P64" s="43"/>
      <c r="Q64" s="45"/>
    </row>
    <row r="65" spans="2:17" ht="0.6" customHeight="1">
      <c r="B65" s="14">
        <v>57</v>
      </c>
      <c r="C65" s="40"/>
      <c r="D65" s="40"/>
      <c r="E65" s="40"/>
      <c r="F65" s="40"/>
      <c r="G65" s="40" t="str">
        <f>CAL!F172</f>
        <v xml:space="preserve"> </v>
      </c>
      <c r="H65" s="40" t="str">
        <f>CAL!G172</f>
        <v xml:space="preserve"> </v>
      </c>
      <c r="I65" s="40" t="str">
        <f>CAL!H172</f>
        <v xml:space="preserve"> </v>
      </c>
      <c r="J65" s="40" t="str">
        <f>CAL!I172</f>
        <v xml:space="preserve"> </v>
      </c>
      <c r="K65" s="40" t="str">
        <f>CAL!J172</f>
        <v xml:space="preserve"> </v>
      </c>
      <c r="L65" s="40" t="str">
        <f>CAL!K172</f>
        <v xml:space="preserve"> </v>
      </c>
      <c r="M65" s="40" t="str">
        <f>CAL!L172</f>
        <v xml:space="preserve"> </v>
      </c>
      <c r="N65" s="2" t="str">
        <f>CAL!M100</f>
        <v xml:space="preserve"> </v>
      </c>
      <c r="O65" s="2" t="str">
        <f>CAL!N100</f>
        <v xml:space="preserve"> </v>
      </c>
      <c r="P65" s="43"/>
      <c r="Q65" s="45"/>
    </row>
    <row r="66" spans="2:17" ht="0.6" customHeight="1">
      <c r="B66" s="14">
        <v>58</v>
      </c>
      <c r="C66" s="40"/>
      <c r="D66" s="40"/>
      <c r="E66" s="40"/>
      <c r="F66" s="40"/>
      <c r="G66" s="40" t="str">
        <f>CAL!F173</f>
        <v xml:space="preserve"> </v>
      </c>
      <c r="H66" s="40" t="str">
        <f>CAL!G173</f>
        <v xml:space="preserve"> </v>
      </c>
      <c r="I66" s="40" t="str">
        <f>CAL!H173</f>
        <v xml:space="preserve"> </v>
      </c>
      <c r="J66" s="40" t="str">
        <f>CAL!I173</f>
        <v xml:space="preserve"> </v>
      </c>
      <c r="K66" s="40" t="str">
        <f>CAL!J173</f>
        <v xml:space="preserve"> </v>
      </c>
      <c r="L66" s="40" t="str">
        <f>CAL!K173</f>
        <v xml:space="preserve"> </v>
      </c>
      <c r="M66" s="40" t="str">
        <f>CAL!L173</f>
        <v xml:space="preserve"> </v>
      </c>
      <c r="N66" s="2" t="str">
        <f>CAL!M101</f>
        <v xml:space="preserve"> </v>
      </c>
      <c r="O66" s="2" t="str">
        <f>CAL!N101</f>
        <v xml:space="preserve"> </v>
      </c>
      <c r="P66" s="43"/>
      <c r="Q66" s="45"/>
    </row>
    <row r="67" spans="2:17" ht="0.6" customHeight="1">
      <c r="B67" s="14">
        <v>59</v>
      </c>
      <c r="C67" s="40"/>
      <c r="D67" s="40"/>
      <c r="E67" s="40"/>
      <c r="F67" s="40"/>
      <c r="G67" s="40" t="str">
        <f>CAL!F174</f>
        <v xml:space="preserve"> </v>
      </c>
      <c r="H67" s="40" t="str">
        <f>CAL!G174</f>
        <v xml:space="preserve"> </v>
      </c>
      <c r="I67" s="40" t="str">
        <f>CAL!H174</f>
        <v xml:space="preserve"> </v>
      </c>
      <c r="J67" s="40" t="str">
        <f>CAL!I174</f>
        <v xml:space="preserve"> </v>
      </c>
      <c r="K67" s="40" t="str">
        <f>CAL!J174</f>
        <v xml:space="preserve"> </v>
      </c>
      <c r="L67" s="40" t="str">
        <f>CAL!K174</f>
        <v xml:space="preserve"> </v>
      </c>
      <c r="M67" s="40" t="str">
        <f>CAL!L174</f>
        <v xml:space="preserve"> </v>
      </c>
      <c r="N67" s="2" t="str">
        <f>CAL!M102</f>
        <v xml:space="preserve"> </v>
      </c>
      <c r="O67" s="2" t="str">
        <f>CAL!N102</f>
        <v xml:space="preserve"> </v>
      </c>
      <c r="P67" s="43"/>
      <c r="Q67" s="45"/>
    </row>
    <row r="68" spans="2:17" ht="0.6" customHeight="1">
      <c r="B68" s="14">
        <v>60</v>
      </c>
      <c r="C68" s="40"/>
      <c r="D68" s="40"/>
      <c r="E68" s="40"/>
      <c r="F68" s="40"/>
      <c r="G68" s="40" t="str">
        <f>CAL!F175</f>
        <v xml:space="preserve"> </v>
      </c>
      <c r="H68" s="40" t="str">
        <f>CAL!G175</f>
        <v xml:space="preserve"> </v>
      </c>
      <c r="I68" s="40" t="str">
        <f>CAL!H175</f>
        <v xml:space="preserve"> </v>
      </c>
      <c r="J68" s="40" t="str">
        <f>CAL!I175</f>
        <v xml:space="preserve"> </v>
      </c>
      <c r="K68" s="40" t="str">
        <f>CAL!J175</f>
        <v xml:space="preserve"> </v>
      </c>
      <c r="L68" s="40" t="str">
        <f>CAL!K175</f>
        <v xml:space="preserve"> </v>
      </c>
      <c r="M68" s="40" t="str">
        <f>CAL!L175</f>
        <v xml:space="preserve"> </v>
      </c>
      <c r="N68" s="2" t="str">
        <f>CAL!M103</f>
        <v xml:space="preserve"> </v>
      </c>
      <c r="O68" s="2" t="str">
        <f>CAL!N103</f>
        <v xml:space="preserve"> </v>
      </c>
      <c r="P68" s="43"/>
      <c r="Q68" s="45"/>
    </row>
    <row r="69" spans="2:17" ht="0.6" customHeight="1">
      <c r="B69" s="14">
        <v>61</v>
      </c>
      <c r="C69" s="40"/>
      <c r="D69" s="40"/>
      <c r="E69" s="40"/>
      <c r="F69" s="40"/>
      <c r="G69" s="40" t="str">
        <f>CAL!F176</f>
        <v xml:space="preserve"> </v>
      </c>
      <c r="H69" s="40" t="str">
        <f>CAL!G176</f>
        <v xml:space="preserve"> </v>
      </c>
      <c r="I69" s="40" t="str">
        <f>CAL!H176</f>
        <v xml:space="preserve"> </v>
      </c>
      <c r="J69" s="40" t="str">
        <f>CAL!I176</f>
        <v xml:space="preserve"> </v>
      </c>
      <c r="K69" s="40" t="str">
        <f>CAL!J176</f>
        <v xml:space="preserve"> </v>
      </c>
      <c r="L69" s="40" t="str">
        <f>CAL!K176</f>
        <v xml:space="preserve"> </v>
      </c>
      <c r="M69" s="40" t="str">
        <f>CAL!L176</f>
        <v xml:space="preserve"> </v>
      </c>
      <c r="N69" s="2" t="str">
        <f>CAL!M104</f>
        <v xml:space="preserve"> </v>
      </c>
      <c r="O69" s="2" t="str">
        <f>CAL!N104</f>
        <v xml:space="preserve"> </v>
      </c>
      <c r="P69" s="43"/>
      <c r="Q69" s="45"/>
    </row>
    <row r="70" spans="2:17" ht="0.6" customHeight="1">
      <c r="B70" s="14">
        <v>62</v>
      </c>
      <c r="C70" s="40"/>
      <c r="D70" s="40"/>
      <c r="E70" s="40"/>
      <c r="F70" s="40"/>
      <c r="G70" s="40" t="str">
        <f>CAL!F177</f>
        <v xml:space="preserve"> </v>
      </c>
      <c r="H70" s="40" t="str">
        <f>CAL!G177</f>
        <v xml:space="preserve"> </v>
      </c>
      <c r="I70" s="40" t="str">
        <f>CAL!H177</f>
        <v xml:space="preserve"> </v>
      </c>
      <c r="J70" s="40" t="str">
        <f>CAL!I177</f>
        <v xml:space="preserve"> </v>
      </c>
      <c r="K70" s="40" t="str">
        <f>CAL!J177</f>
        <v xml:space="preserve"> </v>
      </c>
      <c r="L70" s="40" t="str">
        <f>CAL!K177</f>
        <v xml:space="preserve"> </v>
      </c>
      <c r="M70" s="40" t="str">
        <f>CAL!L177</f>
        <v xml:space="preserve"> </v>
      </c>
      <c r="N70" s="2" t="str">
        <f>CAL!M105</f>
        <v xml:space="preserve"> </v>
      </c>
      <c r="O70" s="2" t="str">
        <f>CAL!N105</f>
        <v xml:space="preserve"> </v>
      </c>
      <c r="P70" s="43"/>
      <c r="Q70" s="45"/>
    </row>
    <row r="71" spans="2:17" ht="0.6" customHeight="1">
      <c r="B71" s="14">
        <v>63</v>
      </c>
      <c r="C71" s="40"/>
      <c r="D71" s="40"/>
      <c r="E71" s="40"/>
      <c r="F71" s="40"/>
      <c r="G71" s="40" t="str">
        <f>CAL!F178</f>
        <v xml:space="preserve"> </v>
      </c>
      <c r="H71" s="40" t="str">
        <f>CAL!G178</f>
        <v xml:space="preserve"> </v>
      </c>
      <c r="I71" s="40" t="str">
        <f>CAL!H178</f>
        <v xml:space="preserve"> </v>
      </c>
      <c r="J71" s="40" t="str">
        <f>CAL!I178</f>
        <v xml:space="preserve"> </v>
      </c>
      <c r="K71" s="40" t="str">
        <f>CAL!J178</f>
        <v xml:space="preserve"> </v>
      </c>
      <c r="L71" s="40" t="str">
        <f>CAL!K178</f>
        <v xml:space="preserve"> </v>
      </c>
      <c r="M71" s="40" t="str">
        <f>CAL!L178</f>
        <v xml:space="preserve"> </v>
      </c>
      <c r="N71" s="2" t="str">
        <f>CAL!M106</f>
        <v xml:space="preserve"> </v>
      </c>
      <c r="O71" s="2" t="str">
        <f>CAL!N106</f>
        <v xml:space="preserve"> </v>
      </c>
      <c r="P71" s="43"/>
      <c r="Q71" s="45"/>
    </row>
    <row r="72" spans="2:17" ht="0.6" customHeight="1">
      <c r="B72" s="14">
        <v>64</v>
      </c>
      <c r="C72" s="40"/>
      <c r="D72" s="40"/>
      <c r="E72" s="40"/>
      <c r="F72" s="40"/>
      <c r="G72" s="40" t="str">
        <f>CAL!F179</f>
        <v xml:space="preserve"> </v>
      </c>
      <c r="H72" s="40" t="str">
        <f>CAL!G179</f>
        <v xml:space="preserve"> </v>
      </c>
      <c r="I72" s="40" t="str">
        <f>CAL!H179</f>
        <v xml:space="preserve"> </v>
      </c>
      <c r="J72" s="40" t="str">
        <f>CAL!I179</f>
        <v xml:space="preserve"> </v>
      </c>
      <c r="K72" s="40" t="str">
        <f>CAL!J179</f>
        <v xml:space="preserve"> </v>
      </c>
      <c r="L72" s="40" t="str">
        <f>CAL!K179</f>
        <v xml:space="preserve"> </v>
      </c>
      <c r="M72" s="40" t="str">
        <f>CAL!L179</f>
        <v xml:space="preserve"> </v>
      </c>
      <c r="N72" s="2" t="str">
        <f>CAL!M107</f>
        <v xml:space="preserve"> </v>
      </c>
      <c r="O72" s="2" t="str">
        <f>CAL!N107</f>
        <v xml:space="preserve"> </v>
      </c>
      <c r="P72" s="43"/>
      <c r="Q72" s="45"/>
    </row>
    <row r="73" spans="2:17" ht="0.6" customHeight="1">
      <c r="B73" s="14">
        <v>65</v>
      </c>
      <c r="C73" s="40"/>
      <c r="D73" s="40"/>
      <c r="E73" s="40"/>
      <c r="F73" s="40"/>
      <c r="G73" s="40" t="str">
        <f>CAL!F180</f>
        <v xml:space="preserve"> </v>
      </c>
      <c r="H73" s="40" t="str">
        <f>CAL!G180</f>
        <v xml:space="preserve"> </v>
      </c>
      <c r="I73" s="40" t="str">
        <f>CAL!H180</f>
        <v xml:space="preserve"> </v>
      </c>
      <c r="J73" s="40" t="str">
        <f>CAL!I180</f>
        <v xml:space="preserve"> </v>
      </c>
      <c r="K73" s="40" t="str">
        <f>CAL!J180</f>
        <v xml:space="preserve"> </v>
      </c>
      <c r="L73" s="40" t="str">
        <f>CAL!K180</f>
        <v xml:space="preserve"> </v>
      </c>
      <c r="M73" s="40" t="str">
        <f>CAL!L180</f>
        <v xml:space="preserve"> </v>
      </c>
      <c r="N73" s="2" t="str">
        <f>CAL!M108</f>
        <v xml:space="preserve"> </v>
      </c>
      <c r="O73" s="2" t="str">
        <f>CAL!N108</f>
        <v xml:space="preserve"> </v>
      </c>
      <c r="P73" s="43"/>
      <c r="Q73" s="45"/>
    </row>
    <row r="74" spans="2:17" ht="0.6" customHeight="1">
      <c r="B74" s="14">
        <v>66</v>
      </c>
      <c r="C74" s="40"/>
      <c r="D74" s="40"/>
      <c r="E74" s="40"/>
      <c r="F74" s="40"/>
      <c r="G74" s="40" t="str">
        <f>CAL!F181</f>
        <v xml:space="preserve"> </v>
      </c>
      <c r="H74" s="40" t="str">
        <f>CAL!G181</f>
        <v xml:space="preserve"> </v>
      </c>
      <c r="I74" s="40" t="str">
        <f>CAL!H181</f>
        <v xml:space="preserve"> </v>
      </c>
      <c r="J74" s="40" t="str">
        <f>CAL!I181</f>
        <v xml:space="preserve"> </v>
      </c>
      <c r="K74" s="40" t="str">
        <f>CAL!J181</f>
        <v xml:space="preserve"> </v>
      </c>
      <c r="L74" s="40" t="str">
        <f>CAL!K181</f>
        <v xml:space="preserve"> </v>
      </c>
      <c r="M74" s="40" t="str">
        <f>CAL!L181</f>
        <v xml:space="preserve"> </v>
      </c>
      <c r="N74" s="2" t="str">
        <f>CAL!M109</f>
        <v xml:space="preserve"> </v>
      </c>
      <c r="O74" s="2" t="str">
        <f>CAL!N109</f>
        <v xml:space="preserve"> </v>
      </c>
      <c r="P74" s="43"/>
      <c r="Q74" s="45"/>
    </row>
    <row r="75" spans="2:17" ht="0.6" customHeight="1">
      <c r="B75" s="14">
        <v>67</v>
      </c>
      <c r="C75" s="40"/>
      <c r="D75" s="40"/>
      <c r="E75" s="40"/>
      <c r="F75" s="40"/>
      <c r="G75" s="40" t="str">
        <f>CAL!F182</f>
        <v xml:space="preserve"> </v>
      </c>
      <c r="H75" s="40" t="str">
        <f>CAL!G182</f>
        <v xml:space="preserve"> </v>
      </c>
      <c r="I75" s="40" t="str">
        <f>CAL!H182</f>
        <v xml:space="preserve"> </v>
      </c>
      <c r="J75" s="40" t="str">
        <f>CAL!I182</f>
        <v xml:space="preserve"> </v>
      </c>
      <c r="K75" s="40" t="str">
        <f>CAL!J182</f>
        <v xml:space="preserve"> </v>
      </c>
      <c r="L75" s="40" t="str">
        <f>CAL!K182</f>
        <v xml:space="preserve"> </v>
      </c>
      <c r="M75" s="40" t="str">
        <f>CAL!L182</f>
        <v xml:space="preserve"> </v>
      </c>
      <c r="N75" s="2" t="str">
        <f>CAL!M110</f>
        <v xml:space="preserve"> </v>
      </c>
      <c r="O75" s="2" t="str">
        <f>CAL!N110</f>
        <v xml:space="preserve"> </v>
      </c>
      <c r="P75" s="43"/>
      <c r="Q75" s="45"/>
    </row>
    <row r="76" spans="2:17" ht="0.6" customHeight="1">
      <c r="B76" s="14">
        <v>68</v>
      </c>
      <c r="C76" s="40"/>
      <c r="D76" s="40"/>
      <c r="E76" s="40"/>
      <c r="F76" s="40"/>
      <c r="G76" s="40" t="str">
        <f>CAL!F183</f>
        <v xml:space="preserve"> </v>
      </c>
      <c r="H76" s="40" t="str">
        <f>CAL!G183</f>
        <v xml:space="preserve"> </v>
      </c>
      <c r="I76" s="40" t="str">
        <f>CAL!H183</f>
        <v xml:space="preserve"> </v>
      </c>
      <c r="J76" s="40" t="str">
        <f>CAL!I183</f>
        <v xml:space="preserve"> </v>
      </c>
      <c r="K76" s="40" t="str">
        <f>CAL!J183</f>
        <v xml:space="preserve"> </v>
      </c>
      <c r="L76" s="40" t="str">
        <f>CAL!K183</f>
        <v xml:space="preserve"> </v>
      </c>
      <c r="M76" s="40" t="str">
        <f>CAL!L183</f>
        <v xml:space="preserve"> </v>
      </c>
      <c r="N76" s="2" t="str">
        <f>CAL!M111</f>
        <v xml:space="preserve"> </v>
      </c>
      <c r="O76" s="2" t="str">
        <f>CAL!N111</f>
        <v xml:space="preserve"> </v>
      </c>
      <c r="P76" s="43"/>
      <c r="Q76" s="45"/>
    </row>
    <row r="77" spans="2:17" ht="0.6" customHeight="1">
      <c r="B77" s="14">
        <v>69</v>
      </c>
      <c r="C77" s="40"/>
      <c r="D77" s="40"/>
      <c r="E77" s="40"/>
      <c r="F77" s="40"/>
      <c r="G77" s="40" t="str">
        <f>CAL!F184</f>
        <v xml:space="preserve"> </v>
      </c>
      <c r="H77" s="40" t="str">
        <f>CAL!G184</f>
        <v xml:space="preserve"> </v>
      </c>
      <c r="I77" s="40" t="str">
        <f>CAL!H184</f>
        <v xml:space="preserve"> </v>
      </c>
      <c r="J77" s="40" t="str">
        <f>CAL!I184</f>
        <v xml:space="preserve"> </v>
      </c>
      <c r="K77" s="40" t="str">
        <f>CAL!J184</f>
        <v xml:space="preserve"> </v>
      </c>
      <c r="L77" s="40" t="str">
        <f>CAL!K184</f>
        <v xml:space="preserve"> </v>
      </c>
      <c r="M77" s="40" t="str">
        <f>CAL!L184</f>
        <v xml:space="preserve"> </v>
      </c>
      <c r="N77" s="2" t="str">
        <f>CAL!M112</f>
        <v xml:space="preserve"> </v>
      </c>
      <c r="O77" s="2" t="str">
        <f>CAL!N112</f>
        <v xml:space="preserve"> </v>
      </c>
      <c r="P77" s="43"/>
      <c r="Q77" s="45"/>
    </row>
    <row r="78" spans="2:17" ht="15" customHeight="1" thickBot="1">
      <c r="B78" s="15">
        <v>70</v>
      </c>
      <c r="C78" s="41"/>
      <c r="D78" s="41"/>
      <c r="E78" s="41"/>
      <c r="F78" s="40"/>
      <c r="G78" s="40" t="str">
        <f>CAL!F185</f>
        <v xml:space="preserve"> </v>
      </c>
      <c r="H78" s="40" t="str">
        <f>CAL!G185</f>
        <v xml:space="preserve"> </v>
      </c>
      <c r="I78" s="40" t="str">
        <f>CAL!H185</f>
        <v xml:space="preserve"> </v>
      </c>
      <c r="J78" s="40" t="str">
        <f>CAL!I185</f>
        <v xml:space="preserve"> </v>
      </c>
      <c r="K78" s="40" t="str">
        <f>CAL!J185</f>
        <v xml:space="preserve"> </v>
      </c>
      <c r="L78" s="40" t="str">
        <f>CAL!K185</f>
        <v xml:space="preserve"> </v>
      </c>
      <c r="M78" s="40" t="str">
        <f>CAL!L185</f>
        <v xml:space="preserve"> </v>
      </c>
      <c r="N78" s="2" t="str">
        <f>CAL!M113</f>
        <v xml:space="preserve"> </v>
      </c>
      <c r="O78" s="2" t="str">
        <f>CAL!N113</f>
        <v xml:space="preserve"> </v>
      </c>
      <c r="P78" s="44"/>
      <c r="Q78" s="46"/>
    </row>
    <row r="79" spans="2:17" ht="15" customHeight="1" thickBot="1">
      <c r="B79" s="4"/>
      <c r="C79" s="1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6"/>
    </row>
    <row r="80" spans="2:17" ht="24.95" customHeight="1" thickBot="1">
      <c r="B80" s="7"/>
      <c r="C80" s="56" t="s">
        <v>93</v>
      </c>
      <c r="D80" s="54"/>
      <c r="E80" s="48" t="s">
        <v>74</v>
      </c>
      <c r="F80" s="31">
        <f>CAL!M114</f>
        <v>25</v>
      </c>
      <c r="G80" s="32" t="s">
        <v>81</v>
      </c>
      <c r="H80" s="23"/>
      <c r="I80" s="51" t="s">
        <v>82</v>
      </c>
      <c r="J80" s="24">
        <f>CAL!R118</f>
        <v>33.845272934340478</v>
      </c>
      <c r="K80" s="25" t="s">
        <v>85</v>
      </c>
      <c r="M80" s="18"/>
      <c r="N80" s="16" t="s">
        <v>95</v>
      </c>
      <c r="O80" s="37">
        <v>0.96</v>
      </c>
      <c r="P80" s="19"/>
      <c r="Q80" s="8"/>
    </row>
    <row r="81" spans="2:17" ht="24.95" customHeight="1" thickBot="1">
      <c r="B81" s="7"/>
      <c r="C81" s="55">
        <v>350</v>
      </c>
      <c r="D81" s="3"/>
      <c r="E81" s="49" t="s">
        <v>75</v>
      </c>
      <c r="F81" s="33">
        <f>CAL!R114</f>
        <v>25</v>
      </c>
      <c r="G81" s="34" t="s">
        <v>81</v>
      </c>
      <c r="H81" s="26"/>
      <c r="I81" s="52" t="s">
        <v>83</v>
      </c>
      <c r="J81" s="27">
        <f>CAL!O114</f>
        <v>28.09</v>
      </c>
      <c r="K81" s="28" t="s">
        <v>81</v>
      </c>
      <c r="M81" s="9"/>
      <c r="N81" s="22" t="s">
        <v>96</v>
      </c>
      <c r="O81" s="10">
        <f>CAL!R121</f>
        <v>10.69</v>
      </c>
      <c r="P81" s="20" t="s">
        <v>86</v>
      </c>
      <c r="Q81" s="8"/>
    </row>
    <row r="82" spans="2:17" ht="24.95" customHeight="1" thickBot="1">
      <c r="B82" s="7"/>
      <c r="C82" s="3"/>
      <c r="D82" s="3"/>
      <c r="E82" s="49" t="s">
        <v>76</v>
      </c>
      <c r="F82" s="33">
        <f>CAL!R115</f>
        <v>0</v>
      </c>
      <c r="G82" s="34" t="s">
        <v>81</v>
      </c>
      <c r="H82" s="26"/>
      <c r="I82" s="52" t="s">
        <v>84</v>
      </c>
      <c r="J82" s="27">
        <f>CAL!N114</f>
        <v>18.88</v>
      </c>
      <c r="K82" s="28" t="s">
        <v>86</v>
      </c>
      <c r="M82" s="57"/>
      <c r="N82" s="58"/>
      <c r="O82" s="57"/>
      <c r="P82" s="57"/>
      <c r="Q82" s="8"/>
    </row>
    <row r="83" spans="2:17" ht="24.95" customHeight="1" thickBot="1">
      <c r="B83" s="7"/>
      <c r="C83" s="21" t="s">
        <v>94</v>
      </c>
      <c r="D83" s="3"/>
      <c r="E83" s="49" t="s">
        <v>77</v>
      </c>
      <c r="F83" s="33">
        <f>CAL!Q114</f>
        <v>0</v>
      </c>
      <c r="G83" s="34" t="s">
        <v>81</v>
      </c>
      <c r="H83" s="26"/>
      <c r="I83" s="52" t="s">
        <v>78</v>
      </c>
      <c r="J83" s="38">
        <f>CAL!R119</f>
        <v>0.83</v>
      </c>
      <c r="K83" s="28"/>
      <c r="M83" s="4"/>
      <c r="N83" s="16" t="s">
        <v>98</v>
      </c>
      <c r="O83" s="37">
        <v>45</v>
      </c>
      <c r="P83" s="19" t="s">
        <v>86</v>
      </c>
      <c r="Q83" s="8"/>
    </row>
    <row r="84" spans="2:17" ht="24.95" customHeight="1" thickBot="1">
      <c r="B84" s="7"/>
      <c r="C84" s="17">
        <f>CAL!P114</f>
        <v>1</v>
      </c>
      <c r="D84" s="3"/>
      <c r="E84" s="50" t="s">
        <v>79</v>
      </c>
      <c r="F84" s="35">
        <f>CAL!R116</f>
        <v>89</v>
      </c>
      <c r="G84" s="36" t="s">
        <v>80</v>
      </c>
      <c r="H84" s="29"/>
      <c r="I84" s="53" t="s">
        <v>100</v>
      </c>
      <c r="J84" s="39">
        <f>CAL!R120</f>
        <v>55.83</v>
      </c>
      <c r="K84" s="30" t="s">
        <v>87</v>
      </c>
      <c r="M84" s="9"/>
      <c r="N84" s="22" t="s">
        <v>99</v>
      </c>
      <c r="O84" s="10" t="str">
        <f>CAL!S124</f>
        <v xml:space="preserve"> </v>
      </c>
      <c r="P84" s="11"/>
      <c r="Q84" s="8"/>
    </row>
    <row r="85" spans="2:17" ht="15" customHeight="1" thickBot="1">
      <c r="B85" s="9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1"/>
    </row>
  </sheetData>
  <sheetProtection algorithmName="SHA-512" hashValue="7uLg3BOieOicJnsJU6RtoVIw5076cYP1Ofp+z/hnC8Yi4ov7nDnxlJgznnDd+cRB5uR168FxK9H7H+gZyDNW2g==" saltValue="q1rIHrLmn/ahe7SnjjHvaw==" spinCount="100000" sheet="1" objects="1" scenarios="1" formatRows="0"/>
  <protectedRanges>
    <protectedRange sqref="C81 O80 O83 C9:M78" name="Range1"/>
  </protectedRanges>
  <mergeCells count="2">
    <mergeCell ref="F3:M4"/>
    <mergeCell ref="D3:E3"/>
  </mergeCells>
  <hyperlinks>
    <hyperlink ref="I6" r:id="rId1"/>
  </hyperlinks>
  <printOptions horizontalCentered="1"/>
  <pageMargins left="0.45" right="0.45" top="0.5" bottom="0.5" header="0.3" footer="0.3"/>
  <pageSetup paperSize="9" scale="66" fitToWidth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CAL!$T$2:$T$3</xm:f>
          </x14:formula1>
          <xm:sqref>G9:G78</xm:sqref>
        </x14:dataValidation>
        <x14:dataValidation type="list" allowBlank="1" showInputMessage="1" showErrorMessage="1">
          <x14:formula1>
            <xm:f>CAL!$S$1:$S$5</xm:f>
          </x14:formula1>
          <xm:sqref>H9:H78</xm:sqref>
        </x14:dataValidation>
        <x14:dataValidation type="list" allowBlank="1" showInputMessage="1" showErrorMessage="1">
          <x14:formula1>
            <xm:f>CAL!$T$4:$T$5</xm:f>
          </x14:formula1>
          <xm:sqref>I9:I78</xm:sqref>
        </x14:dataValidation>
        <x14:dataValidation type="list" allowBlank="1" showInputMessage="1" showErrorMessage="1">
          <x14:formula1>
            <xm:f>CAL!$U$4:$U$5</xm:f>
          </x14:formula1>
          <xm:sqref>J9:J78</xm:sqref>
        </x14:dataValidation>
        <x14:dataValidation type="list" allowBlank="1" showInputMessage="1" showErrorMessage="1">
          <x14:formula1>
            <xm:f>CAL!$V$2:$V$3</xm:f>
          </x14:formula1>
          <xm:sqref>M9:M78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4"/>
  <sheetViews>
    <sheetView topLeftCell="A97" zoomScaleNormal="100" workbookViewId="0">
      <selection activeCell="A97" sqref="A1:XFD1048576"/>
    </sheetView>
  </sheetViews>
  <sheetFormatPr defaultRowHeight="20.100000000000001" customHeight="1"/>
  <cols>
    <col min="1" max="1" width="5.85546875" style="59" bestFit="1" customWidth="1"/>
    <col min="2" max="3" width="9.85546875" style="59" bestFit="1" customWidth="1"/>
    <col min="4" max="4" width="12.85546875" style="59" bestFit="1" customWidth="1"/>
    <col min="5" max="5" width="11.28515625" style="59" bestFit="1" customWidth="1"/>
    <col min="6" max="6" width="10.140625" style="59" bestFit="1" customWidth="1"/>
    <col min="7" max="7" width="11.140625" style="59" bestFit="1" customWidth="1"/>
    <col min="8" max="8" width="9.85546875" style="59" bestFit="1" customWidth="1"/>
    <col min="9" max="9" width="10" style="59" bestFit="1" customWidth="1"/>
    <col min="10" max="10" width="13.5703125" style="59" bestFit="1" customWidth="1"/>
    <col min="11" max="11" width="9.85546875" style="59" bestFit="1" customWidth="1"/>
    <col min="12" max="12" width="10.140625" style="59" bestFit="1" customWidth="1"/>
    <col min="13" max="13" width="11.5703125" style="59" bestFit="1" customWidth="1"/>
    <col min="14" max="14" width="14.5703125" style="59" bestFit="1" customWidth="1"/>
    <col min="15" max="15" width="12.42578125" style="59" bestFit="1" customWidth="1"/>
    <col min="16" max="16" width="9.85546875" style="59" bestFit="1" customWidth="1"/>
    <col min="17" max="18" width="12.42578125" style="59" bestFit="1" customWidth="1"/>
    <col min="19" max="21" width="13.28515625" style="59" bestFit="1" customWidth="1"/>
    <col min="22" max="22" width="9.85546875" style="59" bestFit="1" customWidth="1"/>
    <col min="23" max="23" width="10" style="59" bestFit="1" customWidth="1"/>
    <col min="24" max="27" width="9.85546875" style="59" bestFit="1" customWidth="1"/>
    <col min="28" max="28" width="12.42578125" style="59" bestFit="1" customWidth="1"/>
    <col min="29" max="29" width="7.5703125" style="59" bestFit="1" customWidth="1"/>
    <col min="30" max="30" width="9.85546875" style="59" bestFit="1" customWidth="1"/>
    <col min="31" max="31" width="12.42578125" style="59" bestFit="1" customWidth="1"/>
    <col min="32" max="32" width="13.28515625" style="59" bestFit="1" customWidth="1"/>
    <col min="33" max="34" width="12.42578125" style="59" bestFit="1" customWidth="1"/>
    <col min="35" max="35" width="5.7109375" style="59" bestFit="1" customWidth="1"/>
    <col min="36" max="36" width="2.85546875" style="68" bestFit="1" customWidth="1"/>
    <col min="37" max="37" width="12.7109375" style="68" customWidth="1"/>
    <col min="38" max="39" width="1.7109375" style="68" bestFit="1" customWidth="1"/>
    <col min="40" max="40" width="12.7109375" style="68" customWidth="1"/>
    <col min="41" max="43" width="12.7109375" style="59" customWidth="1"/>
    <col min="44" max="16384" width="9.140625" style="59"/>
  </cols>
  <sheetData>
    <row r="1" spans="1:40" ht="20.100000000000001" customHeight="1">
      <c r="S1" s="59" t="s">
        <v>9</v>
      </c>
      <c r="W1" s="59">
        <v>1.0000000000000001E-5</v>
      </c>
      <c r="X1" s="59">
        <v>0.7</v>
      </c>
      <c r="AA1" s="59">
        <v>52</v>
      </c>
      <c r="AD1" s="59">
        <v>1.0000000000000001E-5</v>
      </c>
      <c r="AE1" s="59">
        <v>0.96</v>
      </c>
      <c r="AF1" s="59">
        <v>30</v>
      </c>
      <c r="AJ1" s="59"/>
      <c r="AK1" s="59"/>
      <c r="AL1" s="59"/>
      <c r="AM1" s="59"/>
      <c r="AN1" s="59"/>
    </row>
    <row r="2" spans="1:40" ht="20.100000000000001" customHeight="1">
      <c r="A2" s="59">
        <v>1</v>
      </c>
      <c r="B2" s="60" t="e">
        <f>I2</f>
        <v>#REF!</v>
      </c>
      <c r="C2" s="60" t="e">
        <f>IF(B2=0," ","3PH")</f>
        <v>#REF!</v>
      </c>
      <c r="D2" s="60" t="e">
        <f>IF(B2=0," ",IF(B2&lt;10,S$2,IF(B2&lt;75,S$3,IF(B2&lt;400,S$4,S$5))))</f>
        <v>#REF!</v>
      </c>
      <c r="E2" s="60" t="e">
        <f>IF(B2=0," ","OPR")</f>
        <v>#REF!</v>
      </c>
      <c r="F2" s="59" t="e">
        <f>IF(B2=0," ",IF(J2=$T$3,LOOKUP(B2,$W$1:$W$45,$AA$1:$AA$45),LOOKUP(B2,$AD$1:$AD$13,$AF$1:$AF$13)))</f>
        <v>#REF!</v>
      </c>
      <c r="G2" s="59" t="e">
        <f>IF(B2=0," ",IF(J2=$T$3,LOOKUP(B2,$W$1:$W$45,$X$1:$X$45),LOOKUP(B2,$AD$1:$AD$13,$AE$1:$AE$13)))</f>
        <v>#REF!</v>
      </c>
      <c r="H2" s="59">
        <v>1</v>
      </c>
      <c r="I2" s="60" t="e">
        <f>#REF!</f>
        <v>#REF!</v>
      </c>
      <c r="J2" s="60" t="e">
        <f>#REF!</f>
        <v>#REF!</v>
      </c>
      <c r="K2" s="60" t="e">
        <f>#REF!</f>
        <v>#REF!</v>
      </c>
      <c r="L2" s="60" t="e">
        <f>#REF!</f>
        <v>#REF!</v>
      </c>
      <c r="M2" s="60" t="e">
        <f>#REF!</f>
        <v>#REF!</v>
      </c>
      <c r="N2" s="60" t="e">
        <f>#REF!</f>
        <v>#REF!</v>
      </c>
      <c r="O2" s="59" t="e">
        <f>IF(P2=0,0,IF(I2=0," ",IF(K2="VSD",0,I2*TAN(ACOS(N2))/M2*100)))</f>
        <v>#REF!</v>
      </c>
      <c r="P2" s="59" t="e">
        <f>IF(L2="OPR",I2,0)</f>
        <v>#REF!</v>
      </c>
      <c r="Q2" s="59" t="e">
        <f>IF(P2=0,0,IF(I2=0," ",I2/M2*100))</f>
        <v>#REF!</v>
      </c>
      <c r="S2" s="59" t="s">
        <v>0</v>
      </c>
      <c r="T2" s="59" t="s">
        <v>10</v>
      </c>
      <c r="U2" s="59" t="s">
        <v>12</v>
      </c>
      <c r="V2" s="59" t="s">
        <v>70</v>
      </c>
      <c r="W2" s="59">
        <v>0.06</v>
      </c>
      <c r="X2" s="59">
        <v>0.74</v>
      </c>
      <c r="Y2" s="59">
        <v>0.22</v>
      </c>
      <c r="Z2" s="59">
        <v>0.21</v>
      </c>
      <c r="AA2" s="59">
        <v>56</v>
      </c>
      <c r="AD2" s="59">
        <v>0.1</v>
      </c>
      <c r="AE2" s="59">
        <v>0.95</v>
      </c>
      <c r="AF2" s="59">
        <v>35</v>
      </c>
      <c r="AJ2" s="59"/>
      <c r="AK2" s="59"/>
      <c r="AL2" s="59"/>
      <c r="AM2" s="59"/>
      <c r="AN2" s="59"/>
    </row>
    <row r="3" spans="1:40" ht="20.100000000000001" customHeight="1">
      <c r="A3" s="59">
        <v>2</v>
      </c>
      <c r="B3" s="60" t="e">
        <f t="shared" ref="B3:B41" si="0">I3</f>
        <v>#REF!</v>
      </c>
      <c r="C3" s="60" t="e">
        <f t="shared" ref="C3:C41" si="1">IF(B3=0," ","3PH")</f>
        <v>#REF!</v>
      </c>
      <c r="D3" s="60" t="e">
        <f t="shared" ref="D3:D41" si="2">IF(B3=0," ",IF(B3&lt;10,S$2,IF(B3&lt;75,S$3,IF(B3&lt;400,S$4,S$5))))</f>
        <v>#REF!</v>
      </c>
      <c r="E3" s="60" t="e">
        <f t="shared" ref="E3:E41" si="3">IF(B3=0," ","OPR")</f>
        <v>#REF!</v>
      </c>
      <c r="F3" s="59" t="e">
        <f t="shared" ref="F3:F41" si="4">IF(B3=0," ",IF(J3=$T$3,LOOKUP(B3,$W$1:$W$45,$AA$1:$AA$45),LOOKUP(B3,$AD$1:$AD$13,$AF$1:$AF$13)))</f>
        <v>#REF!</v>
      </c>
      <c r="G3" s="59" t="e">
        <f t="shared" ref="G3:G41" si="5">IF(B3=0," ",IF(J3=$T$3,LOOKUP(B3,$W$1:$W$45,$X$1:$X$45),LOOKUP(B3,$AD$1:$AD$13,$AE$1:$AE$13)))</f>
        <v>#REF!</v>
      </c>
      <c r="H3" s="59">
        <v>2</v>
      </c>
      <c r="I3" s="60" t="e">
        <f>#REF!</f>
        <v>#REF!</v>
      </c>
      <c r="J3" s="60" t="e">
        <f>#REF!</f>
        <v>#REF!</v>
      </c>
      <c r="K3" s="60" t="e">
        <f>#REF!</f>
        <v>#REF!</v>
      </c>
      <c r="L3" s="60" t="e">
        <f>#REF!</f>
        <v>#REF!</v>
      </c>
      <c r="M3" s="60" t="e">
        <f>#REF!</f>
        <v>#REF!</v>
      </c>
      <c r="N3" s="60" t="e">
        <f>#REF!</f>
        <v>#REF!</v>
      </c>
      <c r="O3" s="59" t="e">
        <f t="shared" ref="O3:O41" si="6">IF(P3=0,0,IF(I3=0," ",IF(K3="VSD",0,I3*TAN(ACOS(N3))/M3*100)))</f>
        <v>#REF!</v>
      </c>
      <c r="P3" s="59" t="e">
        <f t="shared" ref="P3:P41" si="7">IF(L3="OPR",I3,0)</f>
        <v>#REF!</v>
      </c>
      <c r="Q3" s="59" t="e">
        <f t="shared" ref="Q3:Q41" si="8">IF(P3=0,0,IF(I3=0," ",I3/M3*100))</f>
        <v>#REF!</v>
      </c>
      <c r="S3" s="59" t="s">
        <v>1</v>
      </c>
      <c r="T3" s="59" t="s">
        <v>11</v>
      </c>
      <c r="U3" s="59" t="s">
        <v>13</v>
      </c>
      <c r="V3" s="59" t="s">
        <v>71</v>
      </c>
      <c r="W3" s="59">
        <v>0.09</v>
      </c>
      <c r="X3" s="59">
        <v>0.74</v>
      </c>
      <c r="Y3" s="59">
        <v>0.31</v>
      </c>
      <c r="Z3" s="59">
        <v>0.28999999999999998</v>
      </c>
      <c r="AA3" s="59">
        <v>60</v>
      </c>
      <c r="AD3" s="59">
        <v>0.15</v>
      </c>
      <c r="AE3" s="59">
        <v>0.95</v>
      </c>
      <c r="AF3" s="59">
        <v>53</v>
      </c>
      <c r="AJ3" s="59"/>
      <c r="AK3" s="59"/>
      <c r="AL3" s="59"/>
      <c r="AM3" s="59"/>
      <c r="AN3" s="59"/>
    </row>
    <row r="4" spans="1:40" ht="20.100000000000001" customHeight="1">
      <c r="A4" s="59">
        <v>3</v>
      </c>
      <c r="B4" s="60" t="e">
        <f t="shared" si="0"/>
        <v>#REF!</v>
      </c>
      <c r="C4" s="60" t="e">
        <f t="shared" si="1"/>
        <v>#REF!</v>
      </c>
      <c r="D4" s="60" t="e">
        <f t="shared" si="2"/>
        <v>#REF!</v>
      </c>
      <c r="E4" s="60" t="e">
        <f t="shared" si="3"/>
        <v>#REF!</v>
      </c>
      <c r="F4" s="59" t="e">
        <f t="shared" si="4"/>
        <v>#REF!</v>
      </c>
      <c r="G4" s="59" t="e">
        <f t="shared" si="5"/>
        <v>#REF!</v>
      </c>
      <c r="H4" s="59">
        <v>3</v>
      </c>
      <c r="I4" s="60" t="e">
        <f>#REF!</f>
        <v>#REF!</v>
      </c>
      <c r="J4" s="60" t="e">
        <f>#REF!</f>
        <v>#REF!</v>
      </c>
      <c r="K4" s="60" t="e">
        <f>#REF!</f>
        <v>#REF!</v>
      </c>
      <c r="L4" s="60" t="e">
        <f>#REF!</f>
        <v>#REF!</v>
      </c>
      <c r="M4" s="60" t="e">
        <f>#REF!</f>
        <v>#REF!</v>
      </c>
      <c r="N4" s="60" t="e">
        <f>#REF!</f>
        <v>#REF!</v>
      </c>
      <c r="O4" s="59" t="e">
        <f t="shared" si="6"/>
        <v>#REF!</v>
      </c>
      <c r="P4" s="59" t="e">
        <f t="shared" si="7"/>
        <v>#REF!</v>
      </c>
      <c r="Q4" s="59" t="e">
        <f t="shared" si="8"/>
        <v>#REF!</v>
      </c>
      <c r="S4" s="59" t="s">
        <v>2</v>
      </c>
      <c r="T4" s="59" t="s">
        <v>67</v>
      </c>
      <c r="U4" s="59" t="s">
        <v>68</v>
      </c>
      <c r="W4" s="59">
        <v>0.12</v>
      </c>
      <c r="X4" s="59">
        <v>0.75</v>
      </c>
      <c r="Y4" s="59">
        <v>0.44</v>
      </c>
      <c r="Z4" s="59">
        <v>0.42</v>
      </c>
      <c r="AA4" s="59">
        <v>55</v>
      </c>
      <c r="AD4" s="59">
        <v>0.2</v>
      </c>
      <c r="AE4" s="59">
        <v>0.92</v>
      </c>
      <c r="AF4" s="59">
        <v>48</v>
      </c>
      <c r="AJ4" s="59"/>
      <c r="AK4" s="59"/>
      <c r="AL4" s="59"/>
      <c r="AM4" s="59"/>
      <c r="AN4" s="59"/>
    </row>
    <row r="5" spans="1:40" ht="20.100000000000001" customHeight="1">
      <c r="A5" s="59">
        <v>4</v>
      </c>
      <c r="B5" s="60" t="e">
        <f t="shared" si="0"/>
        <v>#REF!</v>
      </c>
      <c r="C5" s="60" t="e">
        <f t="shared" si="1"/>
        <v>#REF!</v>
      </c>
      <c r="D5" s="60" t="e">
        <f t="shared" si="2"/>
        <v>#REF!</v>
      </c>
      <c r="E5" s="60" t="e">
        <f t="shared" si="3"/>
        <v>#REF!</v>
      </c>
      <c r="F5" s="59" t="e">
        <f t="shared" si="4"/>
        <v>#REF!</v>
      </c>
      <c r="G5" s="59" t="e">
        <f t="shared" si="5"/>
        <v>#REF!</v>
      </c>
      <c r="H5" s="59">
        <v>4</v>
      </c>
      <c r="I5" s="60" t="e">
        <f>#REF!</f>
        <v>#REF!</v>
      </c>
      <c r="J5" s="60" t="e">
        <f>#REF!</f>
        <v>#REF!</v>
      </c>
      <c r="K5" s="60" t="e">
        <f>#REF!</f>
        <v>#REF!</v>
      </c>
      <c r="L5" s="60" t="e">
        <f>#REF!</f>
        <v>#REF!</v>
      </c>
      <c r="M5" s="60" t="e">
        <f>#REF!</f>
        <v>#REF!</v>
      </c>
      <c r="N5" s="60" t="e">
        <f>#REF!</f>
        <v>#REF!</v>
      </c>
      <c r="O5" s="59" t="e">
        <f t="shared" si="6"/>
        <v>#REF!</v>
      </c>
      <c r="P5" s="59" t="e">
        <f t="shared" si="7"/>
        <v>#REF!</v>
      </c>
      <c r="Q5" s="59" t="e">
        <f t="shared" si="8"/>
        <v>#REF!</v>
      </c>
      <c r="S5" s="59" t="s">
        <v>3</v>
      </c>
      <c r="T5" s="59" t="s">
        <v>12</v>
      </c>
      <c r="U5" s="59" t="s">
        <v>69</v>
      </c>
      <c r="W5" s="59">
        <v>0.18</v>
      </c>
      <c r="X5" s="59">
        <v>0.75</v>
      </c>
      <c r="Y5" s="59">
        <v>0.61</v>
      </c>
      <c r="Z5" s="59">
        <v>0.57999999999999996</v>
      </c>
      <c r="AA5" s="59">
        <v>60</v>
      </c>
      <c r="AD5" s="59">
        <v>0.4</v>
      </c>
      <c r="AE5" s="59">
        <v>0.95</v>
      </c>
      <c r="AF5" s="59">
        <v>63</v>
      </c>
      <c r="AJ5" s="59"/>
      <c r="AK5" s="59"/>
      <c r="AL5" s="59"/>
      <c r="AM5" s="59"/>
      <c r="AN5" s="59"/>
    </row>
    <row r="6" spans="1:40" ht="20.100000000000001" customHeight="1">
      <c r="A6" s="59">
        <v>5</v>
      </c>
      <c r="B6" s="60" t="e">
        <f t="shared" si="0"/>
        <v>#REF!</v>
      </c>
      <c r="C6" s="60" t="e">
        <f t="shared" si="1"/>
        <v>#REF!</v>
      </c>
      <c r="D6" s="60" t="e">
        <f t="shared" si="2"/>
        <v>#REF!</v>
      </c>
      <c r="E6" s="60" t="e">
        <f t="shared" si="3"/>
        <v>#REF!</v>
      </c>
      <c r="F6" s="59" t="e">
        <f t="shared" si="4"/>
        <v>#REF!</v>
      </c>
      <c r="G6" s="59" t="e">
        <f t="shared" si="5"/>
        <v>#REF!</v>
      </c>
      <c r="H6" s="59">
        <v>5</v>
      </c>
      <c r="I6" s="60" t="e">
        <f>#REF!</f>
        <v>#REF!</v>
      </c>
      <c r="J6" s="60" t="e">
        <f>#REF!</f>
        <v>#REF!</v>
      </c>
      <c r="K6" s="60" t="e">
        <f>#REF!</f>
        <v>#REF!</v>
      </c>
      <c r="L6" s="60" t="e">
        <f>#REF!</f>
        <v>#REF!</v>
      </c>
      <c r="M6" s="60" t="e">
        <f>#REF!</f>
        <v>#REF!</v>
      </c>
      <c r="N6" s="60" t="e">
        <f>#REF!</f>
        <v>#REF!</v>
      </c>
      <c r="O6" s="59" t="e">
        <f t="shared" si="6"/>
        <v>#REF!</v>
      </c>
      <c r="P6" s="59" t="e">
        <f t="shared" si="7"/>
        <v>#REF!</v>
      </c>
      <c r="Q6" s="59" t="e">
        <f t="shared" si="8"/>
        <v>#REF!</v>
      </c>
      <c r="R6" s="59" t="s">
        <v>4</v>
      </c>
      <c r="W6" s="59">
        <v>0.25</v>
      </c>
      <c r="X6" s="59">
        <v>0.76</v>
      </c>
      <c r="Y6" s="59">
        <v>0.78</v>
      </c>
      <c r="Z6" s="59">
        <v>0.74</v>
      </c>
      <c r="AA6" s="59">
        <v>64</v>
      </c>
      <c r="AD6" s="59">
        <v>0.55000000000000004</v>
      </c>
      <c r="AE6" s="59">
        <v>0.82</v>
      </c>
      <c r="AF6" s="59">
        <v>53</v>
      </c>
      <c r="AJ6" s="59"/>
      <c r="AK6" s="59"/>
      <c r="AL6" s="59"/>
      <c r="AM6" s="59"/>
      <c r="AN6" s="59"/>
    </row>
    <row r="7" spans="1:40" ht="20.100000000000001" customHeight="1">
      <c r="A7" s="59">
        <v>6</v>
      </c>
      <c r="B7" s="60" t="e">
        <f t="shared" si="0"/>
        <v>#REF!</v>
      </c>
      <c r="C7" s="60" t="e">
        <f t="shared" si="1"/>
        <v>#REF!</v>
      </c>
      <c r="D7" s="60" t="e">
        <f t="shared" si="2"/>
        <v>#REF!</v>
      </c>
      <c r="E7" s="60" t="e">
        <f t="shared" si="3"/>
        <v>#REF!</v>
      </c>
      <c r="F7" s="59" t="e">
        <f t="shared" si="4"/>
        <v>#REF!</v>
      </c>
      <c r="G7" s="59" t="e">
        <f t="shared" si="5"/>
        <v>#REF!</v>
      </c>
      <c r="H7" s="59">
        <v>6</v>
      </c>
      <c r="I7" s="60" t="e">
        <f>#REF!</f>
        <v>#REF!</v>
      </c>
      <c r="J7" s="60" t="e">
        <f>#REF!</f>
        <v>#REF!</v>
      </c>
      <c r="K7" s="60" t="e">
        <f>#REF!</f>
        <v>#REF!</v>
      </c>
      <c r="L7" s="60" t="e">
        <f>#REF!</f>
        <v>#REF!</v>
      </c>
      <c r="M7" s="60" t="e">
        <f>#REF!</f>
        <v>#REF!</v>
      </c>
      <c r="N7" s="60" t="e">
        <f>#REF!</f>
        <v>#REF!</v>
      </c>
      <c r="O7" s="59" t="e">
        <f t="shared" si="6"/>
        <v>#REF!</v>
      </c>
      <c r="P7" s="59" t="e">
        <f t="shared" si="7"/>
        <v>#REF!</v>
      </c>
      <c r="Q7" s="59" t="e">
        <f t="shared" si="8"/>
        <v>#REF!</v>
      </c>
      <c r="R7" s="59">
        <v>1</v>
      </c>
      <c r="S7" s="61" t="s">
        <v>51</v>
      </c>
      <c r="T7" s="59" t="str">
        <f>CONCATENATE("Total ",S7)</f>
        <v>Total 001-040</v>
      </c>
      <c r="U7" s="59" t="e">
        <f>LOOKUP(#REF!,CAL!S7:S26,CAL!T7:T26)</f>
        <v>#REF!</v>
      </c>
      <c r="W7" s="59">
        <v>0.37</v>
      </c>
      <c r="X7" s="59">
        <v>0.76</v>
      </c>
      <c r="Y7" s="59">
        <v>1.1200000000000001</v>
      </c>
      <c r="Z7" s="59">
        <v>1.06</v>
      </c>
      <c r="AA7" s="59">
        <v>66</v>
      </c>
      <c r="AD7" s="59">
        <v>0.75</v>
      </c>
      <c r="AE7" s="59">
        <v>0.97</v>
      </c>
      <c r="AF7" s="59">
        <v>63</v>
      </c>
      <c r="AJ7" s="59"/>
      <c r="AK7" s="59"/>
      <c r="AL7" s="59"/>
      <c r="AM7" s="59"/>
      <c r="AN7" s="59"/>
    </row>
    <row r="8" spans="1:40" ht="20.100000000000001" customHeight="1">
      <c r="A8" s="59">
        <v>7</v>
      </c>
      <c r="B8" s="60" t="e">
        <f t="shared" si="0"/>
        <v>#REF!</v>
      </c>
      <c r="C8" s="60" t="e">
        <f t="shared" si="1"/>
        <v>#REF!</v>
      </c>
      <c r="D8" s="60" t="e">
        <f t="shared" si="2"/>
        <v>#REF!</v>
      </c>
      <c r="E8" s="60" t="e">
        <f t="shared" si="3"/>
        <v>#REF!</v>
      </c>
      <c r="F8" s="59" t="e">
        <f t="shared" si="4"/>
        <v>#REF!</v>
      </c>
      <c r="G8" s="59" t="e">
        <f t="shared" si="5"/>
        <v>#REF!</v>
      </c>
      <c r="H8" s="59">
        <v>7</v>
      </c>
      <c r="I8" s="60" t="e">
        <f>#REF!</f>
        <v>#REF!</v>
      </c>
      <c r="J8" s="60" t="e">
        <f>#REF!</f>
        <v>#REF!</v>
      </c>
      <c r="K8" s="60" t="e">
        <f>#REF!</f>
        <v>#REF!</v>
      </c>
      <c r="L8" s="60" t="e">
        <f>#REF!</f>
        <v>#REF!</v>
      </c>
      <c r="M8" s="60" t="e">
        <f>#REF!</f>
        <v>#REF!</v>
      </c>
      <c r="N8" s="60" t="e">
        <f>#REF!</f>
        <v>#REF!</v>
      </c>
      <c r="O8" s="59" t="e">
        <f t="shared" si="6"/>
        <v>#REF!</v>
      </c>
      <c r="P8" s="59" t="e">
        <f t="shared" si="7"/>
        <v>#REF!</v>
      </c>
      <c r="Q8" s="59" t="e">
        <f t="shared" si="8"/>
        <v>#REF!</v>
      </c>
      <c r="R8" s="59">
        <v>2</v>
      </c>
      <c r="S8" s="61" t="s">
        <v>52</v>
      </c>
      <c r="T8" s="59" t="str">
        <f t="shared" ref="T8:T26" si="9">CONCATENATE("Total ",S8)</f>
        <v>Total 041-080</v>
      </c>
      <c r="W8" s="59">
        <v>0.55000000000000004</v>
      </c>
      <c r="X8" s="59">
        <v>0.8</v>
      </c>
      <c r="Y8" s="59">
        <v>1.74</v>
      </c>
      <c r="Z8" s="59">
        <v>1.65</v>
      </c>
      <c r="AA8" s="59">
        <v>60</v>
      </c>
      <c r="AD8" s="59">
        <v>1.1000000000000001</v>
      </c>
      <c r="AE8" s="59">
        <v>0.97</v>
      </c>
      <c r="AF8" s="59">
        <v>63</v>
      </c>
      <c r="AJ8" s="59"/>
      <c r="AK8" s="59"/>
      <c r="AL8" s="59"/>
      <c r="AM8" s="59"/>
      <c r="AN8" s="59"/>
    </row>
    <row r="9" spans="1:40" ht="20.100000000000001" customHeight="1">
      <c r="A9" s="59">
        <v>8</v>
      </c>
      <c r="B9" s="60" t="e">
        <f t="shared" si="0"/>
        <v>#REF!</v>
      </c>
      <c r="C9" s="60" t="e">
        <f t="shared" si="1"/>
        <v>#REF!</v>
      </c>
      <c r="D9" s="60" t="e">
        <f t="shared" si="2"/>
        <v>#REF!</v>
      </c>
      <c r="E9" s="60" t="e">
        <f t="shared" si="3"/>
        <v>#REF!</v>
      </c>
      <c r="F9" s="59" t="e">
        <f t="shared" si="4"/>
        <v>#REF!</v>
      </c>
      <c r="G9" s="59" t="e">
        <f t="shared" si="5"/>
        <v>#REF!</v>
      </c>
      <c r="H9" s="59">
        <v>8</v>
      </c>
      <c r="I9" s="60" t="e">
        <f>#REF!</f>
        <v>#REF!</v>
      </c>
      <c r="J9" s="60" t="e">
        <f>#REF!</f>
        <v>#REF!</v>
      </c>
      <c r="K9" s="60" t="e">
        <f>#REF!</f>
        <v>#REF!</v>
      </c>
      <c r="L9" s="60" t="e">
        <f>#REF!</f>
        <v>#REF!</v>
      </c>
      <c r="M9" s="60" t="e">
        <f>#REF!</f>
        <v>#REF!</v>
      </c>
      <c r="N9" s="60" t="e">
        <f>#REF!</f>
        <v>#REF!</v>
      </c>
      <c r="O9" s="59" t="e">
        <f t="shared" si="6"/>
        <v>#REF!</v>
      </c>
      <c r="P9" s="59" t="e">
        <f t="shared" si="7"/>
        <v>#REF!</v>
      </c>
      <c r="Q9" s="59" t="e">
        <f t="shared" si="8"/>
        <v>#REF!</v>
      </c>
      <c r="R9" s="59">
        <v>3</v>
      </c>
      <c r="S9" s="61" t="s">
        <v>53</v>
      </c>
      <c r="T9" s="59" t="str">
        <f t="shared" si="9"/>
        <v>Total 081-120</v>
      </c>
      <c r="W9" s="59">
        <v>0.75</v>
      </c>
      <c r="X9" s="59">
        <v>0.8</v>
      </c>
      <c r="Y9" s="59">
        <v>2</v>
      </c>
      <c r="Z9" s="59">
        <v>1.9</v>
      </c>
      <c r="AA9" s="59">
        <v>74</v>
      </c>
      <c r="AB9" s="59">
        <v>1.8286009370448453</v>
      </c>
      <c r="AD9" s="59">
        <v>1.5</v>
      </c>
      <c r="AE9" s="59">
        <v>0.98</v>
      </c>
      <c r="AF9" s="59">
        <v>74</v>
      </c>
      <c r="AJ9" s="59"/>
      <c r="AK9" s="59"/>
      <c r="AL9" s="59"/>
      <c r="AM9" s="59"/>
      <c r="AN9" s="59"/>
    </row>
    <row r="10" spans="1:40" ht="20.100000000000001" customHeight="1">
      <c r="A10" s="59">
        <v>9</v>
      </c>
      <c r="B10" s="60" t="e">
        <f t="shared" si="0"/>
        <v>#REF!</v>
      </c>
      <c r="C10" s="60" t="e">
        <f t="shared" si="1"/>
        <v>#REF!</v>
      </c>
      <c r="D10" s="60" t="e">
        <f t="shared" si="2"/>
        <v>#REF!</v>
      </c>
      <c r="E10" s="60" t="e">
        <f t="shared" si="3"/>
        <v>#REF!</v>
      </c>
      <c r="F10" s="59" t="e">
        <f t="shared" si="4"/>
        <v>#REF!</v>
      </c>
      <c r="G10" s="59" t="e">
        <f t="shared" si="5"/>
        <v>#REF!</v>
      </c>
      <c r="H10" s="59">
        <v>9</v>
      </c>
      <c r="I10" s="60" t="e">
        <f>#REF!</f>
        <v>#REF!</v>
      </c>
      <c r="J10" s="60" t="e">
        <f>#REF!</f>
        <v>#REF!</v>
      </c>
      <c r="K10" s="60" t="e">
        <f>#REF!</f>
        <v>#REF!</v>
      </c>
      <c r="L10" s="60" t="e">
        <f>#REF!</f>
        <v>#REF!</v>
      </c>
      <c r="M10" s="60" t="e">
        <f>#REF!</f>
        <v>#REF!</v>
      </c>
      <c r="N10" s="60" t="e">
        <f>#REF!</f>
        <v>#REF!</v>
      </c>
      <c r="O10" s="59" t="e">
        <f t="shared" si="6"/>
        <v>#REF!</v>
      </c>
      <c r="P10" s="59" t="e">
        <f t="shared" si="7"/>
        <v>#REF!</v>
      </c>
      <c r="Q10" s="59" t="e">
        <f t="shared" si="8"/>
        <v>#REF!</v>
      </c>
      <c r="R10" s="59">
        <v>4</v>
      </c>
      <c r="S10" s="61" t="s">
        <v>14</v>
      </c>
      <c r="T10" s="59" t="str">
        <f t="shared" si="9"/>
        <v>Total 121-160</v>
      </c>
      <c r="W10" s="59">
        <v>1.1000000000000001</v>
      </c>
      <c r="X10" s="59">
        <v>0.81</v>
      </c>
      <c r="Y10" s="59">
        <v>2.6</v>
      </c>
      <c r="Z10" s="59">
        <v>2.4700000000000002</v>
      </c>
      <c r="AA10" s="59">
        <v>77</v>
      </c>
      <c r="AB10" s="59">
        <v>2.5456361075380318</v>
      </c>
      <c r="AD10" s="59">
        <v>2.2000000000000002</v>
      </c>
      <c r="AE10" s="59">
        <v>0.95</v>
      </c>
      <c r="AF10" s="59">
        <v>65</v>
      </c>
      <c r="AJ10" s="59"/>
      <c r="AK10" s="59"/>
      <c r="AL10" s="59"/>
      <c r="AM10" s="59"/>
      <c r="AN10" s="59"/>
    </row>
    <row r="11" spans="1:40" ht="20.100000000000001" customHeight="1">
      <c r="A11" s="59">
        <v>10</v>
      </c>
      <c r="B11" s="60" t="e">
        <f t="shared" si="0"/>
        <v>#REF!</v>
      </c>
      <c r="C11" s="60" t="e">
        <f t="shared" si="1"/>
        <v>#REF!</v>
      </c>
      <c r="D11" s="60" t="e">
        <f t="shared" si="2"/>
        <v>#REF!</v>
      </c>
      <c r="E11" s="60" t="e">
        <f t="shared" si="3"/>
        <v>#REF!</v>
      </c>
      <c r="F11" s="59" t="e">
        <f t="shared" si="4"/>
        <v>#REF!</v>
      </c>
      <c r="G11" s="59" t="e">
        <f t="shared" si="5"/>
        <v>#REF!</v>
      </c>
      <c r="H11" s="59">
        <v>10</v>
      </c>
      <c r="I11" s="60" t="e">
        <f>#REF!</f>
        <v>#REF!</v>
      </c>
      <c r="J11" s="60" t="e">
        <f>#REF!</f>
        <v>#REF!</v>
      </c>
      <c r="K11" s="60" t="e">
        <f>#REF!</f>
        <v>#REF!</v>
      </c>
      <c r="L11" s="60" t="e">
        <f>#REF!</f>
        <v>#REF!</v>
      </c>
      <c r="M11" s="60" t="e">
        <f>#REF!</f>
        <v>#REF!</v>
      </c>
      <c r="N11" s="60" t="e">
        <f>#REF!</f>
        <v>#REF!</v>
      </c>
      <c r="O11" s="59" t="e">
        <f t="shared" si="6"/>
        <v>#REF!</v>
      </c>
      <c r="P11" s="59" t="e">
        <f t="shared" si="7"/>
        <v>#REF!</v>
      </c>
      <c r="Q11" s="59" t="e">
        <f t="shared" si="8"/>
        <v>#REF!</v>
      </c>
      <c r="R11" s="59">
        <v>5</v>
      </c>
      <c r="S11" s="61" t="s">
        <v>15</v>
      </c>
      <c r="T11" s="59" t="str">
        <f t="shared" si="9"/>
        <v>Total 161-200</v>
      </c>
      <c r="W11" s="59">
        <v>1.5</v>
      </c>
      <c r="X11" s="59">
        <v>0.82</v>
      </c>
      <c r="Y11" s="59">
        <v>3.5</v>
      </c>
      <c r="Z11" s="59">
        <v>3.4</v>
      </c>
      <c r="AA11" s="59">
        <v>78</v>
      </c>
      <c r="AB11" s="59">
        <v>3.3850273756427409</v>
      </c>
      <c r="AD11" s="59">
        <v>3</v>
      </c>
      <c r="AE11" s="59">
        <v>0.98</v>
      </c>
      <c r="AF11" s="59">
        <v>74</v>
      </c>
      <c r="AJ11" s="59"/>
      <c r="AK11" s="59"/>
      <c r="AL11" s="59"/>
      <c r="AM11" s="59"/>
      <c r="AN11" s="59"/>
    </row>
    <row r="12" spans="1:40" ht="20.100000000000001" customHeight="1">
      <c r="A12" s="59">
        <v>11</v>
      </c>
      <c r="B12" s="60" t="e">
        <f t="shared" si="0"/>
        <v>#REF!</v>
      </c>
      <c r="C12" s="60" t="e">
        <f t="shared" si="1"/>
        <v>#REF!</v>
      </c>
      <c r="D12" s="60" t="e">
        <f t="shared" si="2"/>
        <v>#REF!</v>
      </c>
      <c r="E12" s="60" t="e">
        <f t="shared" si="3"/>
        <v>#REF!</v>
      </c>
      <c r="F12" s="59" t="e">
        <f t="shared" si="4"/>
        <v>#REF!</v>
      </c>
      <c r="G12" s="59" t="e">
        <f t="shared" si="5"/>
        <v>#REF!</v>
      </c>
      <c r="H12" s="59">
        <v>11</v>
      </c>
      <c r="I12" s="60" t="e">
        <f>#REF!</f>
        <v>#REF!</v>
      </c>
      <c r="J12" s="60" t="e">
        <f>#REF!</f>
        <v>#REF!</v>
      </c>
      <c r="K12" s="60" t="e">
        <f>#REF!</f>
        <v>#REF!</v>
      </c>
      <c r="L12" s="60" t="e">
        <f>#REF!</f>
        <v>#REF!</v>
      </c>
      <c r="M12" s="60" t="e">
        <f>#REF!</f>
        <v>#REF!</v>
      </c>
      <c r="N12" s="60" t="e">
        <f>#REF!</f>
        <v>#REF!</v>
      </c>
      <c r="O12" s="59" t="e">
        <f t="shared" si="6"/>
        <v>#REF!</v>
      </c>
      <c r="P12" s="59" t="e">
        <f t="shared" si="7"/>
        <v>#REF!</v>
      </c>
      <c r="Q12" s="59" t="e">
        <f t="shared" si="8"/>
        <v>#REF!</v>
      </c>
      <c r="R12" s="59">
        <v>6</v>
      </c>
      <c r="S12" s="61" t="s">
        <v>16</v>
      </c>
      <c r="T12" s="59" t="str">
        <f t="shared" si="9"/>
        <v>Total 201-240</v>
      </c>
      <c r="W12" s="59">
        <v>2.2000000000000002</v>
      </c>
      <c r="X12" s="59">
        <v>0.82</v>
      </c>
      <c r="Y12" s="59">
        <v>5</v>
      </c>
      <c r="Z12" s="59">
        <v>4.8</v>
      </c>
      <c r="AA12" s="59">
        <v>81</v>
      </c>
      <c r="AB12" s="59">
        <v>4.7808287873275246</v>
      </c>
      <c r="AD12" s="59">
        <v>4</v>
      </c>
      <c r="AE12" s="59">
        <v>0.96</v>
      </c>
      <c r="AF12" s="59">
        <v>80</v>
      </c>
      <c r="AJ12" s="59"/>
      <c r="AK12" s="59"/>
      <c r="AL12" s="59"/>
      <c r="AM12" s="59"/>
      <c r="AN12" s="59"/>
    </row>
    <row r="13" spans="1:40" ht="20.100000000000001" customHeight="1">
      <c r="A13" s="59">
        <v>12</v>
      </c>
      <c r="B13" s="60" t="e">
        <f t="shared" si="0"/>
        <v>#REF!</v>
      </c>
      <c r="C13" s="60" t="e">
        <f t="shared" si="1"/>
        <v>#REF!</v>
      </c>
      <c r="D13" s="60" t="e">
        <f t="shared" si="2"/>
        <v>#REF!</v>
      </c>
      <c r="E13" s="60" t="e">
        <f t="shared" si="3"/>
        <v>#REF!</v>
      </c>
      <c r="F13" s="59" t="e">
        <f t="shared" si="4"/>
        <v>#REF!</v>
      </c>
      <c r="G13" s="59" t="e">
        <f t="shared" si="5"/>
        <v>#REF!</v>
      </c>
      <c r="H13" s="59">
        <v>12</v>
      </c>
      <c r="I13" s="60" t="e">
        <f>#REF!</f>
        <v>#REF!</v>
      </c>
      <c r="J13" s="60" t="e">
        <f>#REF!</f>
        <v>#REF!</v>
      </c>
      <c r="K13" s="60" t="e">
        <f>#REF!</f>
        <v>#REF!</v>
      </c>
      <c r="L13" s="60" t="e">
        <f>#REF!</f>
        <v>#REF!</v>
      </c>
      <c r="M13" s="60" t="e">
        <f>#REF!</f>
        <v>#REF!</v>
      </c>
      <c r="N13" s="60" t="e">
        <f>#REF!</f>
        <v>#REF!</v>
      </c>
      <c r="O13" s="59" t="e">
        <f t="shared" si="6"/>
        <v>#REF!</v>
      </c>
      <c r="P13" s="59" t="e">
        <f t="shared" si="7"/>
        <v>#REF!</v>
      </c>
      <c r="Q13" s="59" t="e">
        <f t="shared" si="8"/>
        <v>#REF!</v>
      </c>
      <c r="R13" s="59">
        <v>7</v>
      </c>
      <c r="S13" s="61" t="s">
        <v>17</v>
      </c>
      <c r="T13" s="59" t="str">
        <f t="shared" si="9"/>
        <v>Total 241-280</v>
      </c>
      <c r="W13" s="59">
        <v>3</v>
      </c>
      <c r="X13" s="59">
        <v>0.83</v>
      </c>
      <c r="Y13" s="59">
        <v>6.6</v>
      </c>
      <c r="Z13" s="59">
        <v>6.3</v>
      </c>
      <c r="AA13" s="59">
        <v>81</v>
      </c>
      <c r="AB13" s="59">
        <v>6.4407660552167085</v>
      </c>
      <c r="AD13" s="59">
        <v>5.5</v>
      </c>
      <c r="AE13" s="59">
        <v>0.95</v>
      </c>
      <c r="AF13" s="59">
        <v>82</v>
      </c>
      <c r="AJ13" s="59"/>
      <c r="AK13" s="59"/>
      <c r="AL13" s="59"/>
      <c r="AM13" s="59"/>
      <c r="AN13" s="59"/>
    </row>
    <row r="14" spans="1:40" ht="20.100000000000001" customHeight="1">
      <c r="A14" s="59">
        <v>13</v>
      </c>
      <c r="B14" s="60" t="e">
        <f t="shared" si="0"/>
        <v>#REF!</v>
      </c>
      <c r="C14" s="60" t="e">
        <f t="shared" si="1"/>
        <v>#REF!</v>
      </c>
      <c r="D14" s="60" t="e">
        <f t="shared" si="2"/>
        <v>#REF!</v>
      </c>
      <c r="E14" s="60" t="e">
        <f t="shared" si="3"/>
        <v>#REF!</v>
      </c>
      <c r="F14" s="59" t="e">
        <f t="shared" si="4"/>
        <v>#REF!</v>
      </c>
      <c r="G14" s="59" t="e">
        <f t="shared" si="5"/>
        <v>#REF!</v>
      </c>
      <c r="H14" s="59">
        <v>13</v>
      </c>
      <c r="I14" s="60" t="e">
        <f>#REF!</f>
        <v>#REF!</v>
      </c>
      <c r="J14" s="60" t="e">
        <f>#REF!</f>
        <v>#REF!</v>
      </c>
      <c r="K14" s="60" t="e">
        <f>#REF!</f>
        <v>#REF!</v>
      </c>
      <c r="L14" s="60" t="e">
        <f>#REF!</f>
        <v>#REF!</v>
      </c>
      <c r="M14" s="60" t="e">
        <f>#REF!</f>
        <v>#REF!</v>
      </c>
      <c r="N14" s="60" t="e">
        <f>#REF!</f>
        <v>#REF!</v>
      </c>
      <c r="O14" s="59" t="e">
        <f t="shared" si="6"/>
        <v>#REF!</v>
      </c>
      <c r="P14" s="59" t="e">
        <f t="shared" si="7"/>
        <v>#REF!</v>
      </c>
      <c r="Q14" s="59" t="e">
        <f t="shared" si="8"/>
        <v>#REF!</v>
      </c>
      <c r="R14" s="59">
        <v>8</v>
      </c>
      <c r="S14" s="61" t="s">
        <v>18</v>
      </c>
      <c r="T14" s="59" t="str">
        <f t="shared" si="9"/>
        <v>Total 281-320</v>
      </c>
      <c r="W14" s="59">
        <v>4</v>
      </c>
      <c r="X14" s="59">
        <v>0.83</v>
      </c>
      <c r="Y14" s="59">
        <v>8.5</v>
      </c>
      <c r="Z14" s="59">
        <v>8.1</v>
      </c>
      <c r="AA14" s="59">
        <v>82</v>
      </c>
      <c r="AB14" s="59">
        <v>8.4829601702854216</v>
      </c>
      <c r="AJ14" s="59"/>
      <c r="AK14" s="59"/>
      <c r="AL14" s="59"/>
      <c r="AM14" s="59"/>
      <c r="AN14" s="59"/>
    </row>
    <row r="15" spans="1:40" ht="20.100000000000001" customHeight="1">
      <c r="A15" s="59">
        <v>14</v>
      </c>
      <c r="B15" s="60" t="e">
        <f t="shared" si="0"/>
        <v>#REF!</v>
      </c>
      <c r="C15" s="60" t="e">
        <f t="shared" si="1"/>
        <v>#REF!</v>
      </c>
      <c r="D15" s="60" t="e">
        <f t="shared" si="2"/>
        <v>#REF!</v>
      </c>
      <c r="E15" s="60" t="e">
        <f t="shared" si="3"/>
        <v>#REF!</v>
      </c>
      <c r="F15" s="59" t="e">
        <f t="shared" si="4"/>
        <v>#REF!</v>
      </c>
      <c r="G15" s="59" t="e">
        <f t="shared" si="5"/>
        <v>#REF!</v>
      </c>
      <c r="H15" s="59">
        <v>14</v>
      </c>
      <c r="I15" s="60" t="e">
        <f>#REF!</f>
        <v>#REF!</v>
      </c>
      <c r="J15" s="60" t="e">
        <f>#REF!</f>
        <v>#REF!</v>
      </c>
      <c r="K15" s="60" t="e">
        <f>#REF!</f>
        <v>#REF!</v>
      </c>
      <c r="L15" s="60" t="e">
        <f>#REF!</f>
        <v>#REF!</v>
      </c>
      <c r="M15" s="60" t="e">
        <f>#REF!</f>
        <v>#REF!</v>
      </c>
      <c r="N15" s="60" t="e">
        <f>#REF!</f>
        <v>#REF!</v>
      </c>
      <c r="O15" s="59" t="e">
        <f t="shared" si="6"/>
        <v>#REF!</v>
      </c>
      <c r="P15" s="59" t="e">
        <f t="shared" si="7"/>
        <v>#REF!</v>
      </c>
      <c r="Q15" s="59" t="e">
        <f t="shared" si="8"/>
        <v>#REF!</v>
      </c>
      <c r="R15" s="59">
        <v>9</v>
      </c>
      <c r="S15" s="61" t="s">
        <v>19</v>
      </c>
      <c r="T15" s="59" t="str">
        <f t="shared" si="9"/>
        <v>Total 321-360</v>
      </c>
      <c r="W15" s="59">
        <v>5.5</v>
      </c>
      <c r="X15" s="59">
        <v>0.85</v>
      </c>
      <c r="Y15" s="59">
        <v>11.5</v>
      </c>
      <c r="Z15" s="59">
        <v>11</v>
      </c>
      <c r="AA15" s="59">
        <v>83</v>
      </c>
      <c r="AB15" s="59">
        <v>11.252397167055072</v>
      </c>
      <c r="AG15" s="62"/>
      <c r="AJ15" s="59"/>
      <c r="AK15" s="59"/>
      <c r="AL15" s="59"/>
      <c r="AM15" s="59"/>
      <c r="AN15" s="59"/>
    </row>
    <row r="16" spans="1:40" ht="20.100000000000001" customHeight="1">
      <c r="A16" s="59">
        <v>15</v>
      </c>
      <c r="B16" s="60" t="e">
        <f t="shared" si="0"/>
        <v>#REF!</v>
      </c>
      <c r="C16" s="60" t="e">
        <f t="shared" si="1"/>
        <v>#REF!</v>
      </c>
      <c r="D16" s="60" t="e">
        <f t="shared" si="2"/>
        <v>#REF!</v>
      </c>
      <c r="E16" s="60" t="e">
        <f t="shared" si="3"/>
        <v>#REF!</v>
      </c>
      <c r="F16" s="59" t="e">
        <f t="shared" si="4"/>
        <v>#REF!</v>
      </c>
      <c r="G16" s="59" t="e">
        <f t="shared" si="5"/>
        <v>#REF!</v>
      </c>
      <c r="H16" s="59">
        <v>15</v>
      </c>
      <c r="I16" s="60" t="e">
        <f>#REF!</f>
        <v>#REF!</v>
      </c>
      <c r="J16" s="60" t="e">
        <f>#REF!</f>
        <v>#REF!</v>
      </c>
      <c r="K16" s="60" t="e">
        <f>#REF!</f>
        <v>#REF!</v>
      </c>
      <c r="L16" s="60" t="e">
        <f>#REF!</f>
        <v>#REF!</v>
      </c>
      <c r="M16" s="60" t="e">
        <f>#REF!</f>
        <v>#REF!</v>
      </c>
      <c r="N16" s="60" t="e">
        <f>#REF!</f>
        <v>#REF!</v>
      </c>
      <c r="O16" s="59" t="e">
        <f t="shared" si="6"/>
        <v>#REF!</v>
      </c>
      <c r="P16" s="59" t="e">
        <f t="shared" si="7"/>
        <v>#REF!</v>
      </c>
      <c r="Q16" s="59" t="e">
        <f t="shared" si="8"/>
        <v>#REF!</v>
      </c>
      <c r="R16" s="59">
        <v>10</v>
      </c>
      <c r="S16" s="61" t="s">
        <v>20</v>
      </c>
      <c r="T16" s="59" t="str">
        <f t="shared" si="9"/>
        <v>Total 361-400</v>
      </c>
      <c r="W16" s="59">
        <v>7.5</v>
      </c>
      <c r="X16" s="59">
        <v>0.85</v>
      </c>
      <c r="Y16" s="59">
        <v>15.5</v>
      </c>
      <c r="Z16" s="59">
        <v>14.8</v>
      </c>
      <c r="AA16" s="59">
        <v>83</v>
      </c>
      <c r="AB16" s="59">
        <v>15.344177955075098</v>
      </c>
      <c r="AG16" s="62"/>
      <c r="AJ16" s="59"/>
      <c r="AK16" s="59"/>
      <c r="AL16" s="59"/>
      <c r="AM16" s="59"/>
      <c r="AN16" s="59"/>
    </row>
    <row r="17" spans="1:40" ht="20.100000000000001" customHeight="1">
      <c r="A17" s="59">
        <v>16</v>
      </c>
      <c r="B17" s="60" t="e">
        <f t="shared" si="0"/>
        <v>#REF!</v>
      </c>
      <c r="C17" s="60" t="e">
        <f t="shared" si="1"/>
        <v>#REF!</v>
      </c>
      <c r="D17" s="60" t="e">
        <f t="shared" si="2"/>
        <v>#REF!</v>
      </c>
      <c r="E17" s="60" t="e">
        <f t="shared" si="3"/>
        <v>#REF!</v>
      </c>
      <c r="F17" s="59" t="e">
        <f t="shared" si="4"/>
        <v>#REF!</v>
      </c>
      <c r="G17" s="59" t="e">
        <f t="shared" si="5"/>
        <v>#REF!</v>
      </c>
      <c r="H17" s="59">
        <v>16</v>
      </c>
      <c r="I17" s="60" t="e">
        <f>#REF!</f>
        <v>#REF!</v>
      </c>
      <c r="J17" s="60" t="e">
        <f>#REF!</f>
        <v>#REF!</v>
      </c>
      <c r="K17" s="60" t="e">
        <f>#REF!</f>
        <v>#REF!</v>
      </c>
      <c r="L17" s="60" t="e">
        <f>#REF!</f>
        <v>#REF!</v>
      </c>
      <c r="M17" s="60" t="e">
        <f>#REF!</f>
        <v>#REF!</v>
      </c>
      <c r="N17" s="60" t="e">
        <f>#REF!</f>
        <v>#REF!</v>
      </c>
      <c r="O17" s="59" t="e">
        <f t="shared" si="6"/>
        <v>#REF!</v>
      </c>
      <c r="P17" s="59" t="e">
        <f t="shared" si="7"/>
        <v>#REF!</v>
      </c>
      <c r="Q17" s="59" t="e">
        <f t="shared" si="8"/>
        <v>#REF!</v>
      </c>
      <c r="R17" s="59">
        <v>11</v>
      </c>
      <c r="S17" s="61" t="s">
        <v>21</v>
      </c>
      <c r="T17" s="59" t="str">
        <f t="shared" si="9"/>
        <v>Total 401-440</v>
      </c>
      <c r="W17" s="59">
        <v>9</v>
      </c>
      <c r="X17" s="59">
        <v>0.86</v>
      </c>
      <c r="Y17" s="59">
        <v>18.5</v>
      </c>
      <c r="Z17" s="59">
        <v>18.100000000000001</v>
      </c>
      <c r="AA17" s="59">
        <v>84</v>
      </c>
      <c r="AB17" s="59">
        <v>18.100000000000001</v>
      </c>
      <c r="AG17" s="62"/>
      <c r="AJ17" s="59"/>
      <c r="AK17" s="59"/>
      <c r="AL17" s="59"/>
      <c r="AM17" s="59"/>
      <c r="AN17" s="59"/>
    </row>
    <row r="18" spans="1:40" ht="20.100000000000001" customHeight="1">
      <c r="A18" s="59">
        <v>17</v>
      </c>
      <c r="B18" s="60" t="e">
        <f t="shared" si="0"/>
        <v>#REF!</v>
      </c>
      <c r="C18" s="60" t="e">
        <f t="shared" si="1"/>
        <v>#REF!</v>
      </c>
      <c r="D18" s="60" t="e">
        <f t="shared" si="2"/>
        <v>#REF!</v>
      </c>
      <c r="E18" s="60" t="e">
        <f t="shared" si="3"/>
        <v>#REF!</v>
      </c>
      <c r="F18" s="59" t="e">
        <f t="shared" si="4"/>
        <v>#REF!</v>
      </c>
      <c r="G18" s="59" t="e">
        <f t="shared" si="5"/>
        <v>#REF!</v>
      </c>
      <c r="H18" s="59">
        <v>17</v>
      </c>
      <c r="I18" s="60" t="e">
        <f>#REF!</f>
        <v>#REF!</v>
      </c>
      <c r="J18" s="60" t="e">
        <f>#REF!</f>
        <v>#REF!</v>
      </c>
      <c r="K18" s="60" t="e">
        <f>#REF!</f>
        <v>#REF!</v>
      </c>
      <c r="L18" s="60" t="e">
        <f>#REF!</f>
        <v>#REF!</v>
      </c>
      <c r="M18" s="60" t="e">
        <f>#REF!</f>
        <v>#REF!</v>
      </c>
      <c r="N18" s="60" t="e">
        <f>#REF!</f>
        <v>#REF!</v>
      </c>
      <c r="O18" s="59" t="e">
        <f t="shared" si="6"/>
        <v>#REF!</v>
      </c>
      <c r="P18" s="59" t="e">
        <f t="shared" si="7"/>
        <v>#REF!</v>
      </c>
      <c r="Q18" s="59" t="e">
        <f t="shared" si="8"/>
        <v>#REF!</v>
      </c>
      <c r="R18" s="59">
        <v>12</v>
      </c>
      <c r="S18" s="61" t="s">
        <v>22</v>
      </c>
      <c r="T18" s="59" t="str">
        <f t="shared" si="9"/>
        <v>Total 441-480</v>
      </c>
      <c r="W18" s="59">
        <v>11</v>
      </c>
      <c r="X18" s="59">
        <v>0.86</v>
      </c>
      <c r="Y18" s="59">
        <v>22</v>
      </c>
      <c r="Z18" s="59">
        <v>21</v>
      </c>
      <c r="AA18" s="59">
        <v>87</v>
      </c>
      <c r="AB18" s="59">
        <v>21.220438923703167</v>
      </c>
      <c r="AG18" s="62"/>
      <c r="AJ18" s="59"/>
      <c r="AK18" s="59"/>
      <c r="AL18" s="59"/>
      <c r="AM18" s="59"/>
      <c r="AN18" s="59"/>
    </row>
    <row r="19" spans="1:40" ht="20.100000000000001" customHeight="1">
      <c r="A19" s="59">
        <v>18</v>
      </c>
      <c r="B19" s="60" t="e">
        <f t="shared" si="0"/>
        <v>#REF!</v>
      </c>
      <c r="C19" s="60" t="e">
        <f t="shared" si="1"/>
        <v>#REF!</v>
      </c>
      <c r="D19" s="60" t="e">
        <f t="shared" si="2"/>
        <v>#REF!</v>
      </c>
      <c r="E19" s="60" t="e">
        <f t="shared" si="3"/>
        <v>#REF!</v>
      </c>
      <c r="F19" s="59" t="e">
        <f t="shared" si="4"/>
        <v>#REF!</v>
      </c>
      <c r="G19" s="59" t="e">
        <f t="shared" si="5"/>
        <v>#REF!</v>
      </c>
      <c r="H19" s="59">
        <v>18</v>
      </c>
      <c r="I19" s="60" t="e">
        <f>#REF!</f>
        <v>#REF!</v>
      </c>
      <c r="J19" s="60" t="e">
        <f>#REF!</f>
        <v>#REF!</v>
      </c>
      <c r="K19" s="60" t="e">
        <f>#REF!</f>
        <v>#REF!</v>
      </c>
      <c r="L19" s="60" t="e">
        <f>#REF!</f>
        <v>#REF!</v>
      </c>
      <c r="M19" s="60" t="e">
        <f>#REF!</f>
        <v>#REF!</v>
      </c>
      <c r="N19" s="60" t="e">
        <f>#REF!</f>
        <v>#REF!</v>
      </c>
      <c r="O19" s="59" t="e">
        <f t="shared" si="6"/>
        <v>#REF!</v>
      </c>
      <c r="P19" s="59" t="e">
        <f t="shared" si="7"/>
        <v>#REF!</v>
      </c>
      <c r="Q19" s="59" t="e">
        <f t="shared" si="8"/>
        <v>#REF!</v>
      </c>
      <c r="R19" s="59">
        <v>13</v>
      </c>
      <c r="S19" s="61" t="s">
        <v>23</v>
      </c>
      <c r="T19" s="59" t="str">
        <f t="shared" si="9"/>
        <v>Total 481-520</v>
      </c>
      <c r="W19" s="59">
        <v>15</v>
      </c>
      <c r="X19" s="59">
        <v>0.86</v>
      </c>
      <c r="Y19" s="59">
        <v>30</v>
      </c>
      <c r="Z19" s="59">
        <v>28.5</v>
      </c>
      <c r="AA19" s="59">
        <v>87</v>
      </c>
      <c r="AB19" s="59">
        <v>28.936962168686136</v>
      </c>
      <c r="AG19" s="62"/>
      <c r="AJ19" s="59"/>
      <c r="AK19" s="59"/>
      <c r="AL19" s="59"/>
      <c r="AM19" s="59"/>
      <c r="AN19" s="59"/>
    </row>
    <row r="20" spans="1:40" ht="20.100000000000001" customHeight="1">
      <c r="A20" s="59">
        <v>19</v>
      </c>
      <c r="B20" s="60" t="e">
        <f t="shared" si="0"/>
        <v>#REF!</v>
      </c>
      <c r="C20" s="60" t="e">
        <f t="shared" si="1"/>
        <v>#REF!</v>
      </c>
      <c r="D20" s="60" t="e">
        <f t="shared" si="2"/>
        <v>#REF!</v>
      </c>
      <c r="E20" s="60" t="e">
        <f t="shared" si="3"/>
        <v>#REF!</v>
      </c>
      <c r="F20" s="59" t="e">
        <f t="shared" si="4"/>
        <v>#REF!</v>
      </c>
      <c r="G20" s="59" t="e">
        <f t="shared" si="5"/>
        <v>#REF!</v>
      </c>
      <c r="H20" s="59">
        <v>19</v>
      </c>
      <c r="I20" s="60" t="e">
        <f>#REF!</f>
        <v>#REF!</v>
      </c>
      <c r="J20" s="60" t="e">
        <f>#REF!</f>
        <v>#REF!</v>
      </c>
      <c r="K20" s="60" t="e">
        <f>#REF!</f>
        <v>#REF!</v>
      </c>
      <c r="L20" s="60" t="e">
        <f>#REF!</f>
        <v>#REF!</v>
      </c>
      <c r="M20" s="60" t="e">
        <f>#REF!</f>
        <v>#REF!</v>
      </c>
      <c r="N20" s="60" t="e">
        <f>#REF!</f>
        <v>#REF!</v>
      </c>
      <c r="O20" s="59" t="e">
        <f t="shared" si="6"/>
        <v>#REF!</v>
      </c>
      <c r="P20" s="59" t="e">
        <f t="shared" si="7"/>
        <v>#REF!</v>
      </c>
      <c r="Q20" s="59" t="e">
        <f t="shared" si="8"/>
        <v>#REF!</v>
      </c>
      <c r="R20" s="59">
        <v>14</v>
      </c>
      <c r="S20" s="61" t="s">
        <v>24</v>
      </c>
      <c r="T20" s="59" t="str">
        <f t="shared" si="9"/>
        <v>Total 521-560</v>
      </c>
      <c r="W20" s="59">
        <v>18.5</v>
      </c>
      <c r="X20" s="59">
        <v>0.83</v>
      </c>
      <c r="Y20" s="59">
        <v>37</v>
      </c>
      <c r="Z20" s="59">
        <v>35</v>
      </c>
      <c r="AA20" s="59">
        <v>88</v>
      </c>
      <c r="AB20" s="59">
        <v>36.558666415690297</v>
      </c>
      <c r="AG20" s="62"/>
      <c r="AJ20" s="59"/>
      <c r="AK20" s="59"/>
      <c r="AL20" s="59"/>
      <c r="AM20" s="59"/>
      <c r="AN20" s="59"/>
    </row>
    <row r="21" spans="1:40" ht="20.100000000000001" customHeight="1">
      <c r="A21" s="59">
        <v>20</v>
      </c>
      <c r="B21" s="60" t="e">
        <f t="shared" si="0"/>
        <v>#REF!</v>
      </c>
      <c r="C21" s="60" t="e">
        <f t="shared" si="1"/>
        <v>#REF!</v>
      </c>
      <c r="D21" s="60" t="e">
        <f t="shared" si="2"/>
        <v>#REF!</v>
      </c>
      <c r="E21" s="60" t="e">
        <f t="shared" si="3"/>
        <v>#REF!</v>
      </c>
      <c r="F21" s="59" t="e">
        <f t="shared" si="4"/>
        <v>#REF!</v>
      </c>
      <c r="G21" s="59" t="e">
        <f t="shared" si="5"/>
        <v>#REF!</v>
      </c>
      <c r="H21" s="59">
        <v>20</v>
      </c>
      <c r="I21" s="60" t="e">
        <f>#REF!</f>
        <v>#REF!</v>
      </c>
      <c r="J21" s="60" t="e">
        <f>#REF!</f>
        <v>#REF!</v>
      </c>
      <c r="K21" s="60" t="e">
        <f>#REF!</f>
        <v>#REF!</v>
      </c>
      <c r="L21" s="60" t="e">
        <f>#REF!</f>
        <v>#REF!</v>
      </c>
      <c r="M21" s="60" t="e">
        <f>#REF!</f>
        <v>#REF!</v>
      </c>
      <c r="N21" s="60" t="e">
        <f>#REF!</f>
        <v>#REF!</v>
      </c>
      <c r="O21" s="59" t="e">
        <f t="shared" si="6"/>
        <v>#REF!</v>
      </c>
      <c r="P21" s="59" t="e">
        <f t="shared" si="7"/>
        <v>#REF!</v>
      </c>
      <c r="Q21" s="59" t="e">
        <f t="shared" si="8"/>
        <v>#REF!</v>
      </c>
      <c r="R21" s="59">
        <v>15</v>
      </c>
      <c r="S21" s="61" t="s">
        <v>25</v>
      </c>
      <c r="T21" s="59" t="str">
        <f t="shared" si="9"/>
        <v>Total 561-600</v>
      </c>
      <c r="W21" s="59">
        <v>22</v>
      </c>
      <c r="X21" s="59">
        <v>0.83</v>
      </c>
      <c r="Y21" s="59">
        <v>44</v>
      </c>
      <c r="Z21" s="59">
        <v>42</v>
      </c>
      <c r="AA21" s="59">
        <v>89</v>
      </c>
      <c r="AB21" s="59">
        <v>42.986685806727252</v>
      </c>
      <c r="AG21" s="62"/>
      <c r="AJ21" s="59"/>
      <c r="AK21" s="59"/>
      <c r="AL21" s="59"/>
      <c r="AM21" s="59"/>
      <c r="AN21" s="59"/>
    </row>
    <row r="22" spans="1:40" ht="20.100000000000001" customHeight="1">
      <c r="A22" s="59">
        <v>21</v>
      </c>
      <c r="B22" s="60" t="e">
        <f t="shared" si="0"/>
        <v>#REF!</v>
      </c>
      <c r="C22" s="60" t="e">
        <f t="shared" si="1"/>
        <v>#REF!</v>
      </c>
      <c r="D22" s="60" t="e">
        <f t="shared" si="2"/>
        <v>#REF!</v>
      </c>
      <c r="E22" s="60" t="e">
        <f t="shared" si="3"/>
        <v>#REF!</v>
      </c>
      <c r="F22" s="59" t="e">
        <f t="shared" si="4"/>
        <v>#REF!</v>
      </c>
      <c r="G22" s="59" t="e">
        <f t="shared" si="5"/>
        <v>#REF!</v>
      </c>
      <c r="H22" s="59">
        <v>21</v>
      </c>
      <c r="I22" s="60" t="e">
        <f>#REF!</f>
        <v>#REF!</v>
      </c>
      <c r="J22" s="60" t="e">
        <f>#REF!</f>
        <v>#REF!</v>
      </c>
      <c r="K22" s="60" t="e">
        <f>#REF!</f>
        <v>#REF!</v>
      </c>
      <c r="L22" s="60" t="e">
        <f>#REF!</f>
        <v>#REF!</v>
      </c>
      <c r="M22" s="60" t="e">
        <f>#REF!</f>
        <v>#REF!</v>
      </c>
      <c r="N22" s="60" t="e">
        <f>#REF!</f>
        <v>#REF!</v>
      </c>
      <c r="O22" s="59" t="e">
        <f t="shared" si="6"/>
        <v>#REF!</v>
      </c>
      <c r="P22" s="59" t="e">
        <f t="shared" si="7"/>
        <v>#REF!</v>
      </c>
      <c r="Q22" s="59" t="e">
        <f t="shared" si="8"/>
        <v>#REF!</v>
      </c>
      <c r="R22" s="59">
        <v>16</v>
      </c>
      <c r="S22" s="61" t="s">
        <v>26</v>
      </c>
      <c r="T22" s="59" t="str">
        <f t="shared" si="9"/>
        <v>Total 601-640</v>
      </c>
      <c r="W22" s="59">
        <v>30</v>
      </c>
      <c r="X22" s="59">
        <v>0.83</v>
      </c>
      <c r="Y22" s="59">
        <v>60</v>
      </c>
      <c r="Z22" s="59">
        <v>57</v>
      </c>
      <c r="AA22" s="59">
        <v>90</v>
      </c>
      <c r="AB22" s="59">
        <v>57.966894496950381</v>
      </c>
      <c r="AJ22" s="59"/>
      <c r="AK22" s="59"/>
      <c r="AL22" s="59"/>
      <c r="AM22" s="59"/>
      <c r="AN22" s="59"/>
    </row>
    <row r="23" spans="1:40" ht="20.100000000000001" customHeight="1">
      <c r="A23" s="59">
        <v>22</v>
      </c>
      <c r="B23" s="60" t="e">
        <f t="shared" si="0"/>
        <v>#REF!</v>
      </c>
      <c r="C23" s="60" t="e">
        <f t="shared" si="1"/>
        <v>#REF!</v>
      </c>
      <c r="D23" s="60" t="e">
        <f t="shared" si="2"/>
        <v>#REF!</v>
      </c>
      <c r="E23" s="60" t="e">
        <f t="shared" si="3"/>
        <v>#REF!</v>
      </c>
      <c r="F23" s="59" t="e">
        <f t="shared" si="4"/>
        <v>#REF!</v>
      </c>
      <c r="G23" s="59" t="e">
        <f t="shared" si="5"/>
        <v>#REF!</v>
      </c>
      <c r="H23" s="59">
        <v>22</v>
      </c>
      <c r="I23" s="60" t="e">
        <f>#REF!</f>
        <v>#REF!</v>
      </c>
      <c r="J23" s="60" t="e">
        <f>#REF!</f>
        <v>#REF!</v>
      </c>
      <c r="K23" s="60" t="e">
        <f>#REF!</f>
        <v>#REF!</v>
      </c>
      <c r="L23" s="60" t="e">
        <f>#REF!</f>
        <v>#REF!</v>
      </c>
      <c r="M23" s="60" t="e">
        <f>#REF!</f>
        <v>#REF!</v>
      </c>
      <c r="N23" s="60" t="e">
        <f>#REF!</f>
        <v>#REF!</v>
      </c>
      <c r="O23" s="59" t="e">
        <f t="shared" si="6"/>
        <v>#REF!</v>
      </c>
      <c r="P23" s="59" t="e">
        <f t="shared" si="7"/>
        <v>#REF!</v>
      </c>
      <c r="Q23" s="59" t="e">
        <f t="shared" si="8"/>
        <v>#REF!</v>
      </c>
      <c r="R23" s="59">
        <v>17</v>
      </c>
      <c r="S23" s="61" t="s">
        <v>27</v>
      </c>
      <c r="T23" s="59" t="str">
        <f t="shared" si="9"/>
        <v>Total 641-680</v>
      </c>
      <c r="W23" s="59">
        <v>37</v>
      </c>
      <c r="X23" s="59">
        <v>0.84</v>
      </c>
      <c r="Y23" s="59">
        <v>72</v>
      </c>
      <c r="Z23" s="59">
        <v>69</v>
      </c>
      <c r="AA23" s="59">
        <v>90</v>
      </c>
      <c r="AB23" s="59">
        <v>70.641401984180405</v>
      </c>
      <c r="AJ23" s="59"/>
      <c r="AK23" s="59"/>
      <c r="AL23" s="59"/>
      <c r="AM23" s="59"/>
      <c r="AN23" s="59"/>
    </row>
    <row r="24" spans="1:40" ht="20.100000000000001" customHeight="1">
      <c r="A24" s="59">
        <v>23</v>
      </c>
      <c r="B24" s="60" t="e">
        <f t="shared" si="0"/>
        <v>#REF!</v>
      </c>
      <c r="C24" s="60" t="e">
        <f t="shared" si="1"/>
        <v>#REF!</v>
      </c>
      <c r="D24" s="60" t="e">
        <f t="shared" si="2"/>
        <v>#REF!</v>
      </c>
      <c r="E24" s="60" t="e">
        <f t="shared" si="3"/>
        <v>#REF!</v>
      </c>
      <c r="F24" s="59" t="e">
        <f t="shared" si="4"/>
        <v>#REF!</v>
      </c>
      <c r="G24" s="59" t="e">
        <f t="shared" si="5"/>
        <v>#REF!</v>
      </c>
      <c r="H24" s="59">
        <v>23</v>
      </c>
      <c r="I24" s="60" t="e">
        <f>#REF!</f>
        <v>#REF!</v>
      </c>
      <c r="J24" s="60" t="e">
        <f>#REF!</f>
        <v>#REF!</v>
      </c>
      <c r="K24" s="60" t="e">
        <f>#REF!</f>
        <v>#REF!</v>
      </c>
      <c r="L24" s="60" t="e">
        <f>#REF!</f>
        <v>#REF!</v>
      </c>
      <c r="M24" s="60" t="e">
        <f>#REF!</f>
        <v>#REF!</v>
      </c>
      <c r="N24" s="60" t="e">
        <f>#REF!</f>
        <v>#REF!</v>
      </c>
      <c r="O24" s="59" t="e">
        <f t="shared" si="6"/>
        <v>#REF!</v>
      </c>
      <c r="P24" s="59" t="e">
        <f t="shared" si="7"/>
        <v>#REF!</v>
      </c>
      <c r="Q24" s="59" t="e">
        <f t="shared" si="8"/>
        <v>#REF!</v>
      </c>
      <c r="R24" s="59">
        <v>18</v>
      </c>
      <c r="S24" s="61" t="s">
        <v>28</v>
      </c>
      <c r="T24" s="59" t="str">
        <f t="shared" si="9"/>
        <v>Total 681-720</v>
      </c>
      <c r="W24" s="59">
        <v>45</v>
      </c>
      <c r="X24" s="59">
        <v>0.84</v>
      </c>
      <c r="Y24" s="59">
        <v>85</v>
      </c>
      <c r="Z24" s="59">
        <v>81</v>
      </c>
      <c r="AA24" s="59">
        <v>91</v>
      </c>
      <c r="AB24" s="59">
        <v>84.971095347766749</v>
      </c>
      <c r="AJ24" s="59"/>
      <c r="AK24" s="59"/>
      <c r="AL24" s="59"/>
      <c r="AM24" s="59"/>
      <c r="AN24" s="59"/>
    </row>
    <row r="25" spans="1:40" ht="20.100000000000001" customHeight="1">
      <c r="A25" s="59">
        <v>24</v>
      </c>
      <c r="B25" s="60" t="e">
        <f t="shared" si="0"/>
        <v>#REF!</v>
      </c>
      <c r="C25" s="60" t="e">
        <f t="shared" si="1"/>
        <v>#REF!</v>
      </c>
      <c r="D25" s="60" t="e">
        <f t="shared" si="2"/>
        <v>#REF!</v>
      </c>
      <c r="E25" s="60" t="e">
        <f t="shared" si="3"/>
        <v>#REF!</v>
      </c>
      <c r="F25" s="59" t="e">
        <f t="shared" si="4"/>
        <v>#REF!</v>
      </c>
      <c r="G25" s="59" t="e">
        <f t="shared" si="5"/>
        <v>#REF!</v>
      </c>
      <c r="H25" s="59">
        <v>24</v>
      </c>
      <c r="I25" s="60" t="e">
        <f>#REF!</f>
        <v>#REF!</v>
      </c>
      <c r="J25" s="60" t="e">
        <f>#REF!</f>
        <v>#REF!</v>
      </c>
      <c r="K25" s="60" t="e">
        <f>#REF!</f>
        <v>#REF!</v>
      </c>
      <c r="L25" s="60" t="e">
        <f>#REF!</f>
        <v>#REF!</v>
      </c>
      <c r="M25" s="60" t="e">
        <f>#REF!</f>
        <v>#REF!</v>
      </c>
      <c r="N25" s="60" t="e">
        <f>#REF!</f>
        <v>#REF!</v>
      </c>
      <c r="O25" s="59" t="e">
        <f t="shared" si="6"/>
        <v>#REF!</v>
      </c>
      <c r="P25" s="59" t="e">
        <f t="shared" si="7"/>
        <v>#REF!</v>
      </c>
      <c r="Q25" s="59" t="e">
        <f t="shared" si="8"/>
        <v>#REF!</v>
      </c>
      <c r="R25" s="59">
        <v>19</v>
      </c>
      <c r="S25" s="61" t="s">
        <v>29</v>
      </c>
      <c r="T25" s="59" t="str">
        <f t="shared" si="9"/>
        <v>Total 721-760</v>
      </c>
      <c r="W25" s="59">
        <v>55</v>
      </c>
      <c r="X25" s="59">
        <v>0.86</v>
      </c>
      <c r="Y25" s="59">
        <v>105</v>
      </c>
      <c r="Z25" s="59">
        <v>100</v>
      </c>
      <c r="AA25" s="59">
        <v>91</v>
      </c>
      <c r="AB25" s="59">
        <v>101.43836188803161</v>
      </c>
      <c r="AJ25" s="59"/>
      <c r="AK25" s="59"/>
      <c r="AL25" s="59"/>
      <c r="AM25" s="59"/>
      <c r="AN25" s="59"/>
    </row>
    <row r="26" spans="1:40" ht="20.100000000000001" customHeight="1">
      <c r="A26" s="59">
        <v>25</v>
      </c>
      <c r="B26" s="60" t="e">
        <f t="shared" si="0"/>
        <v>#REF!</v>
      </c>
      <c r="C26" s="60" t="e">
        <f t="shared" si="1"/>
        <v>#REF!</v>
      </c>
      <c r="D26" s="60" t="e">
        <f t="shared" si="2"/>
        <v>#REF!</v>
      </c>
      <c r="E26" s="60" t="e">
        <f t="shared" si="3"/>
        <v>#REF!</v>
      </c>
      <c r="F26" s="59" t="e">
        <f t="shared" si="4"/>
        <v>#REF!</v>
      </c>
      <c r="G26" s="59" t="e">
        <f t="shared" si="5"/>
        <v>#REF!</v>
      </c>
      <c r="H26" s="59">
        <v>25</v>
      </c>
      <c r="I26" s="60" t="e">
        <f>#REF!</f>
        <v>#REF!</v>
      </c>
      <c r="J26" s="60" t="e">
        <f>#REF!</f>
        <v>#REF!</v>
      </c>
      <c r="K26" s="60" t="e">
        <f>#REF!</f>
        <v>#REF!</v>
      </c>
      <c r="L26" s="60" t="e">
        <f>#REF!</f>
        <v>#REF!</v>
      </c>
      <c r="M26" s="60" t="e">
        <f>#REF!</f>
        <v>#REF!</v>
      </c>
      <c r="N26" s="60" t="e">
        <f>#REF!</f>
        <v>#REF!</v>
      </c>
      <c r="O26" s="59" t="e">
        <f t="shared" si="6"/>
        <v>#REF!</v>
      </c>
      <c r="P26" s="59" t="e">
        <f t="shared" si="7"/>
        <v>#REF!</v>
      </c>
      <c r="Q26" s="59" t="e">
        <f t="shared" si="8"/>
        <v>#REF!</v>
      </c>
      <c r="R26" s="59">
        <v>20</v>
      </c>
      <c r="S26" s="61" t="s">
        <v>30</v>
      </c>
      <c r="T26" s="59" t="str">
        <f t="shared" si="9"/>
        <v>Total 761-800</v>
      </c>
      <c r="W26" s="59">
        <v>75</v>
      </c>
      <c r="X26" s="59">
        <v>0.86</v>
      </c>
      <c r="Y26" s="59">
        <v>138</v>
      </c>
      <c r="Z26" s="59">
        <v>131</v>
      </c>
      <c r="AA26" s="59">
        <v>91</v>
      </c>
      <c r="AB26" s="59">
        <v>138.32503893822494</v>
      </c>
      <c r="AJ26" s="59"/>
      <c r="AK26" s="59"/>
      <c r="AL26" s="59"/>
      <c r="AM26" s="59"/>
      <c r="AN26" s="59"/>
    </row>
    <row r="27" spans="1:40" ht="20.100000000000001" customHeight="1">
      <c r="A27" s="59">
        <v>26</v>
      </c>
      <c r="B27" s="60" t="e">
        <f t="shared" si="0"/>
        <v>#REF!</v>
      </c>
      <c r="C27" s="60" t="e">
        <f t="shared" si="1"/>
        <v>#REF!</v>
      </c>
      <c r="D27" s="60" t="e">
        <f t="shared" si="2"/>
        <v>#REF!</v>
      </c>
      <c r="E27" s="60" t="e">
        <f t="shared" si="3"/>
        <v>#REF!</v>
      </c>
      <c r="F27" s="59" t="e">
        <f t="shared" si="4"/>
        <v>#REF!</v>
      </c>
      <c r="G27" s="59" t="e">
        <f t="shared" si="5"/>
        <v>#REF!</v>
      </c>
      <c r="H27" s="59">
        <v>26</v>
      </c>
      <c r="I27" s="60" t="e">
        <f>#REF!</f>
        <v>#REF!</v>
      </c>
      <c r="J27" s="60" t="e">
        <f>#REF!</f>
        <v>#REF!</v>
      </c>
      <c r="K27" s="60" t="e">
        <f>#REF!</f>
        <v>#REF!</v>
      </c>
      <c r="L27" s="60" t="e">
        <f>#REF!</f>
        <v>#REF!</v>
      </c>
      <c r="M27" s="60" t="e">
        <f>#REF!</f>
        <v>#REF!</v>
      </c>
      <c r="N27" s="60" t="e">
        <f>#REF!</f>
        <v>#REF!</v>
      </c>
      <c r="O27" s="59" t="e">
        <f t="shared" si="6"/>
        <v>#REF!</v>
      </c>
      <c r="P27" s="59" t="e">
        <f t="shared" si="7"/>
        <v>#REF!</v>
      </c>
      <c r="Q27" s="59" t="e">
        <f t="shared" si="8"/>
        <v>#REF!</v>
      </c>
      <c r="W27" s="59">
        <v>90</v>
      </c>
      <c r="X27" s="59">
        <v>0.86</v>
      </c>
      <c r="Y27" s="59">
        <v>170</v>
      </c>
      <c r="Z27" s="59">
        <v>162</v>
      </c>
      <c r="AA27" s="59">
        <v>92</v>
      </c>
      <c r="AB27" s="59">
        <v>164.18580708754524</v>
      </c>
      <c r="AJ27" s="59"/>
      <c r="AK27" s="59"/>
      <c r="AL27" s="59"/>
      <c r="AM27" s="59"/>
      <c r="AN27" s="59"/>
    </row>
    <row r="28" spans="1:40" ht="20.100000000000001" customHeight="1">
      <c r="A28" s="59">
        <v>27</v>
      </c>
      <c r="B28" s="60" t="e">
        <f t="shared" si="0"/>
        <v>#REF!</v>
      </c>
      <c r="C28" s="60" t="e">
        <f t="shared" si="1"/>
        <v>#REF!</v>
      </c>
      <c r="D28" s="60" t="e">
        <f t="shared" si="2"/>
        <v>#REF!</v>
      </c>
      <c r="E28" s="60" t="e">
        <f t="shared" si="3"/>
        <v>#REF!</v>
      </c>
      <c r="F28" s="59" t="e">
        <f t="shared" si="4"/>
        <v>#REF!</v>
      </c>
      <c r="G28" s="59" t="e">
        <f t="shared" si="5"/>
        <v>#REF!</v>
      </c>
      <c r="H28" s="59">
        <v>27</v>
      </c>
      <c r="I28" s="60" t="e">
        <f>#REF!</f>
        <v>#REF!</v>
      </c>
      <c r="J28" s="60" t="e">
        <f>#REF!</f>
        <v>#REF!</v>
      </c>
      <c r="K28" s="60" t="e">
        <f>#REF!</f>
        <v>#REF!</v>
      </c>
      <c r="L28" s="60" t="e">
        <f>#REF!</f>
        <v>#REF!</v>
      </c>
      <c r="M28" s="60" t="e">
        <f>#REF!</f>
        <v>#REF!</v>
      </c>
      <c r="N28" s="60" t="e">
        <f>#REF!</f>
        <v>#REF!</v>
      </c>
      <c r="O28" s="59" t="e">
        <f t="shared" si="6"/>
        <v>#REF!</v>
      </c>
      <c r="P28" s="59" t="e">
        <f t="shared" si="7"/>
        <v>#REF!</v>
      </c>
      <c r="Q28" s="59" t="e">
        <f t="shared" si="8"/>
        <v>#REF!</v>
      </c>
      <c r="S28" s="59" t="e">
        <f>LOOKUP(#REF!,CAL!S7:S26,CAL!T7:T26)</f>
        <v>#REF!</v>
      </c>
      <c r="W28" s="59">
        <v>110</v>
      </c>
      <c r="X28" s="59">
        <v>0.86</v>
      </c>
      <c r="Y28" s="59">
        <v>205</v>
      </c>
      <c r="Z28" s="59">
        <v>195</v>
      </c>
      <c r="AA28" s="59">
        <v>92</v>
      </c>
      <c r="AB28" s="59">
        <v>200.67154199588865</v>
      </c>
      <c r="AJ28" s="59"/>
      <c r="AK28" s="59"/>
      <c r="AL28" s="59"/>
      <c r="AM28" s="59"/>
      <c r="AN28" s="59"/>
    </row>
    <row r="29" spans="1:40" ht="20.100000000000001" customHeight="1">
      <c r="A29" s="59">
        <v>28</v>
      </c>
      <c r="B29" s="60" t="e">
        <f t="shared" si="0"/>
        <v>#REF!</v>
      </c>
      <c r="C29" s="60" t="e">
        <f t="shared" si="1"/>
        <v>#REF!</v>
      </c>
      <c r="D29" s="60" t="e">
        <f t="shared" si="2"/>
        <v>#REF!</v>
      </c>
      <c r="E29" s="60" t="e">
        <f t="shared" si="3"/>
        <v>#REF!</v>
      </c>
      <c r="F29" s="59" t="e">
        <f t="shared" si="4"/>
        <v>#REF!</v>
      </c>
      <c r="G29" s="59" t="e">
        <f t="shared" si="5"/>
        <v>#REF!</v>
      </c>
      <c r="H29" s="59">
        <v>28</v>
      </c>
      <c r="I29" s="60" t="e">
        <f>#REF!</f>
        <v>#REF!</v>
      </c>
      <c r="J29" s="60" t="e">
        <f>#REF!</f>
        <v>#REF!</v>
      </c>
      <c r="K29" s="60" t="e">
        <f>#REF!</f>
        <v>#REF!</v>
      </c>
      <c r="L29" s="60" t="e">
        <f>#REF!</f>
        <v>#REF!</v>
      </c>
      <c r="M29" s="60" t="e">
        <f>#REF!</f>
        <v>#REF!</v>
      </c>
      <c r="N29" s="60" t="e">
        <f>#REF!</f>
        <v>#REF!</v>
      </c>
      <c r="O29" s="59" t="e">
        <f t="shared" si="6"/>
        <v>#REF!</v>
      </c>
      <c r="P29" s="59" t="e">
        <f t="shared" si="7"/>
        <v>#REF!</v>
      </c>
      <c r="Q29" s="59" t="e">
        <f t="shared" si="8"/>
        <v>#REF!</v>
      </c>
      <c r="W29" s="59">
        <v>132</v>
      </c>
      <c r="X29" s="59">
        <v>0.87</v>
      </c>
      <c r="Y29" s="59">
        <v>245</v>
      </c>
      <c r="Z29" s="59">
        <v>233</v>
      </c>
      <c r="AA29" s="59">
        <v>92</v>
      </c>
      <c r="AB29" s="59">
        <v>238.03796705719205</v>
      </c>
      <c r="AJ29" s="59"/>
      <c r="AK29" s="59"/>
      <c r="AL29" s="59"/>
      <c r="AM29" s="59"/>
      <c r="AN29" s="59"/>
    </row>
    <row r="30" spans="1:40" ht="20.100000000000001" customHeight="1">
      <c r="A30" s="59">
        <v>29</v>
      </c>
      <c r="B30" s="60" t="e">
        <f t="shared" si="0"/>
        <v>#REF!</v>
      </c>
      <c r="C30" s="60" t="e">
        <f t="shared" si="1"/>
        <v>#REF!</v>
      </c>
      <c r="D30" s="60" t="e">
        <f t="shared" si="2"/>
        <v>#REF!</v>
      </c>
      <c r="E30" s="60" t="e">
        <f t="shared" si="3"/>
        <v>#REF!</v>
      </c>
      <c r="F30" s="59" t="e">
        <f t="shared" si="4"/>
        <v>#REF!</v>
      </c>
      <c r="G30" s="59" t="e">
        <f t="shared" si="5"/>
        <v>#REF!</v>
      </c>
      <c r="H30" s="59">
        <v>29</v>
      </c>
      <c r="I30" s="60" t="e">
        <f>#REF!</f>
        <v>#REF!</v>
      </c>
      <c r="J30" s="60" t="e">
        <f>#REF!</f>
        <v>#REF!</v>
      </c>
      <c r="K30" s="60" t="e">
        <f>#REF!</f>
        <v>#REF!</v>
      </c>
      <c r="L30" s="60" t="e">
        <f>#REF!</f>
        <v>#REF!</v>
      </c>
      <c r="M30" s="60" t="e">
        <f>#REF!</f>
        <v>#REF!</v>
      </c>
      <c r="N30" s="60" t="e">
        <f>#REF!</f>
        <v>#REF!</v>
      </c>
      <c r="O30" s="59" t="e">
        <f t="shared" si="6"/>
        <v>#REF!</v>
      </c>
      <c r="P30" s="59" t="e">
        <f t="shared" si="7"/>
        <v>#REF!</v>
      </c>
      <c r="Q30" s="59" t="e">
        <f t="shared" si="8"/>
        <v>#REF!</v>
      </c>
      <c r="W30" s="59">
        <v>160</v>
      </c>
      <c r="X30" s="59">
        <v>0.87</v>
      </c>
      <c r="Y30" s="59">
        <v>300</v>
      </c>
      <c r="Z30" s="59">
        <v>285</v>
      </c>
      <c r="AA30" s="59">
        <v>93</v>
      </c>
      <c r="AB30" s="59">
        <v>285.42838669614423</v>
      </c>
      <c r="AJ30" s="59"/>
      <c r="AK30" s="59"/>
      <c r="AL30" s="59"/>
      <c r="AM30" s="59"/>
      <c r="AN30" s="59"/>
    </row>
    <row r="31" spans="1:40" ht="20.100000000000001" customHeight="1">
      <c r="A31" s="59">
        <v>30</v>
      </c>
      <c r="B31" s="60" t="e">
        <f t="shared" si="0"/>
        <v>#REF!</v>
      </c>
      <c r="C31" s="60" t="e">
        <f t="shared" si="1"/>
        <v>#REF!</v>
      </c>
      <c r="D31" s="60" t="e">
        <f t="shared" si="2"/>
        <v>#REF!</v>
      </c>
      <c r="E31" s="60" t="e">
        <f t="shared" si="3"/>
        <v>#REF!</v>
      </c>
      <c r="F31" s="59" t="e">
        <f t="shared" si="4"/>
        <v>#REF!</v>
      </c>
      <c r="G31" s="59" t="e">
        <f t="shared" si="5"/>
        <v>#REF!</v>
      </c>
      <c r="H31" s="59">
        <v>30</v>
      </c>
      <c r="I31" s="60" t="e">
        <f>#REF!</f>
        <v>#REF!</v>
      </c>
      <c r="J31" s="60" t="e">
        <f>#REF!</f>
        <v>#REF!</v>
      </c>
      <c r="K31" s="60" t="e">
        <f>#REF!</f>
        <v>#REF!</v>
      </c>
      <c r="L31" s="60" t="e">
        <f>#REF!</f>
        <v>#REF!</v>
      </c>
      <c r="M31" s="60" t="e">
        <f>#REF!</f>
        <v>#REF!</v>
      </c>
      <c r="N31" s="60" t="e">
        <f>#REF!</f>
        <v>#REF!</v>
      </c>
      <c r="O31" s="59" t="e">
        <f t="shared" si="6"/>
        <v>#REF!</v>
      </c>
      <c r="P31" s="59" t="e">
        <f t="shared" si="7"/>
        <v>#REF!</v>
      </c>
      <c r="Q31" s="59" t="e">
        <f t="shared" si="8"/>
        <v>#REF!</v>
      </c>
      <c r="W31" s="59">
        <v>200</v>
      </c>
      <c r="X31" s="59">
        <v>0.88</v>
      </c>
      <c r="Y31" s="59">
        <v>370</v>
      </c>
      <c r="Z31" s="59">
        <v>352</v>
      </c>
      <c r="AA31" s="59">
        <v>93</v>
      </c>
      <c r="AB31" s="59">
        <v>352.73110287733732</v>
      </c>
      <c r="AJ31" s="59"/>
      <c r="AK31" s="59"/>
      <c r="AL31" s="59"/>
      <c r="AM31" s="59"/>
      <c r="AN31" s="59"/>
    </row>
    <row r="32" spans="1:40" ht="20.100000000000001" customHeight="1">
      <c r="A32" s="59">
        <v>31</v>
      </c>
      <c r="B32" s="60" t="e">
        <f t="shared" si="0"/>
        <v>#REF!</v>
      </c>
      <c r="C32" s="60" t="e">
        <f t="shared" si="1"/>
        <v>#REF!</v>
      </c>
      <c r="D32" s="60" t="e">
        <f t="shared" si="2"/>
        <v>#REF!</v>
      </c>
      <c r="E32" s="60" t="e">
        <f t="shared" si="3"/>
        <v>#REF!</v>
      </c>
      <c r="F32" s="59" t="e">
        <f t="shared" si="4"/>
        <v>#REF!</v>
      </c>
      <c r="G32" s="59" t="e">
        <f t="shared" si="5"/>
        <v>#REF!</v>
      </c>
      <c r="H32" s="59">
        <v>31</v>
      </c>
      <c r="I32" s="60" t="e">
        <f>#REF!</f>
        <v>#REF!</v>
      </c>
      <c r="J32" s="60" t="e">
        <f>#REF!</f>
        <v>#REF!</v>
      </c>
      <c r="K32" s="60" t="e">
        <f>#REF!</f>
        <v>#REF!</v>
      </c>
      <c r="L32" s="60" t="e">
        <f>#REF!</f>
        <v>#REF!</v>
      </c>
      <c r="M32" s="60" t="e">
        <f>#REF!</f>
        <v>#REF!</v>
      </c>
      <c r="N32" s="60" t="e">
        <f>#REF!</f>
        <v>#REF!</v>
      </c>
      <c r="O32" s="59" t="e">
        <f t="shared" si="6"/>
        <v>#REF!</v>
      </c>
      <c r="P32" s="59" t="e">
        <f t="shared" si="7"/>
        <v>#REF!</v>
      </c>
      <c r="Q32" s="59" t="e">
        <f t="shared" si="8"/>
        <v>#REF!</v>
      </c>
      <c r="W32" s="59">
        <v>220</v>
      </c>
      <c r="X32" s="59">
        <v>0.88</v>
      </c>
      <c r="Y32" s="59">
        <v>408</v>
      </c>
      <c r="Z32" s="59">
        <v>388</v>
      </c>
      <c r="AA32" s="59">
        <v>93</v>
      </c>
      <c r="AB32" s="59">
        <v>388</v>
      </c>
      <c r="AJ32" s="59"/>
      <c r="AK32" s="59"/>
      <c r="AL32" s="59"/>
      <c r="AM32" s="59"/>
      <c r="AN32" s="59"/>
    </row>
    <row r="33" spans="1:40" ht="20.100000000000001" customHeight="1">
      <c r="A33" s="59">
        <v>32</v>
      </c>
      <c r="B33" s="60" t="e">
        <f t="shared" si="0"/>
        <v>#REF!</v>
      </c>
      <c r="C33" s="60" t="e">
        <f t="shared" si="1"/>
        <v>#REF!</v>
      </c>
      <c r="D33" s="60" t="e">
        <f t="shared" si="2"/>
        <v>#REF!</v>
      </c>
      <c r="E33" s="60" t="e">
        <f t="shared" si="3"/>
        <v>#REF!</v>
      </c>
      <c r="F33" s="59" t="e">
        <f t="shared" si="4"/>
        <v>#REF!</v>
      </c>
      <c r="G33" s="59" t="e">
        <f t="shared" si="5"/>
        <v>#REF!</v>
      </c>
      <c r="H33" s="59">
        <v>32</v>
      </c>
      <c r="I33" s="60" t="e">
        <f>#REF!</f>
        <v>#REF!</v>
      </c>
      <c r="J33" s="60" t="e">
        <f>#REF!</f>
        <v>#REF!</v>
      </c>
      <c r="K33" s="60" t="e">
        <f>#REF!</f>
        <v>#REF!</v>
      </c>
      <c r="L33" s="60" t="e">
        <f>#REF!</f>
        <v>#REF!</v>
      </c>
      <c r="M33" s="60" t="e">
        <f>#REF!</f>
        <v>#REF!</v>
      </c>
      <c r="N33" s="60" t="e">
        <f>#REF!</f>
        <v>#REF!</v>
      </c>
      <c r="O33" s="59" t="e">
        <f t="shared" si="6"/>
        <v>#REF!</v>
      </c>
      <c r="P33" s="59" t="e">
        <f t="shared" si="7"/>
        <v>#REF!</v>
      </c>
      <c r="Q33" s="59" t="e">
        <f t="shared" si="8"/>
        <v>#REF!</v>
      </c>
      <c r="W33" s="59">
        <v>250</v>
      </c>
      <c r="X33" s="59">
        <v>0.88</v>
      </c>
      <c r="Y33" s="59">
        <v>460</v>
      </c>
      <c r="Z33" s="59">
        <v>437</v>
      </c>
      <c r="AA33" s="59">
        <v>93</v>
      </c>
      <c r="AB33" s="59">
        <v>440.91387859667168</v>
      </c>
      <c r="AJ33" s="59"/>
      <c r="AK33" s="59"/>
      <c r="AL33" s="59"/>
      <c r="AM33" s="59"/>
      <c r="AN33" s="59"/>
    </row>
    <row r="34" spans="1:40" ht="20.100000000000001" customHeight="1">
      <c r="A34" s="59">
        <v>33</v>
      </c>
      <c r="B34" s="60" t="e">
        <f t="shared" si="0"/>
        <v>#REF!</v>
      </c>
      <c r="C34" s="60" t="e">
        <f t="shared" si="1"/>
        <v>#REF!</v>
      </c>
      <c r="D34" s="60" t="e">
        <f t="shared" si="2"/>
        <v>#REF!</v>
      </c>
      <c r="E34" s="60" t="e">
        <f t="shared" si="3"/>
        <v>#REF!</v>
      </c>
      <c r="F34" s="59" t="e">
        <f t="shared" si="4"/>
        <v>#REF!</v>
      </c>
      <c r="G34" s="59" t="e">
        <f t="shared" si="5"/>
        <v>#REF!</v>
      </c>
      <c r="H34" s="59">
        <v>33</v>
      </c>
      <c r="I34" s="60" t="e">
        <f>#REF!</f>
        <v>#REF!</v>
      </c>
      <c r="J34" s="60" t="e">
        <f>#REF!</f>
        <v>#REF!</v>
      </c>
      <c r="K34" s="60" t="e">
        <f>#REF!</f>
        <v>#REF!</v>
      </c>
      <c r="L34" s="60" t="e">
        <f>#REF!</f>
        <v>#REF!</v>
      </c>
      <c r="M34" s="60" t="e">
        <f>#REF!</f>
        <v>#REF!</v>
      </c>
      <c r="N34" s="60" t="e">
        <f>#REF!</f>
        <v>#REF!</v>
      </c>
      <c r="O34" s="59" t="e">
        <f t="shared" si="6"/>
        <v>#REF!</v>
      </c>
      <c r="P34" s="59" t="e">
        <f t="shared" si="7"/>
        <v>#REF!</v>
      </c>
      <c r="Q34" s="59" t="e">
        <f t="shared" si="8"/>
        <v>#REF!</v>
      </c>
      <c r="W34" s="59">
        <v>280</v>
      </c>
      <c r="X34" s="59">
        <v>0.89</v>
      </c>
      <c r="Y34" s="59">
        <v>528</v>
      </c>
      <c r="Z34" s="59">
        <v>502</v>
      </c>
      <c r="AA34" s="59">
        <v>93</v>
      </c>
      <c r="AB34" s="59">
        <v>488.27496488188723</v>
      </c>
      <c r="AJ34" s="59"/>
      <c r="AK34" s="59"/>
      <c r="AL34" s="59"/>
      <c r="AM34" s="59"/>
      <c r="AN34" s="59"/>
    </row>
    <row r="35" spans="1:40" ht="20.100000000000001" customHeight="1">
      <c r="A35" s="59">
        <v>34</v>
      </c>
      <c r="B35" s="60" t="e">
        <f t="shared" si="0"/>
        <v>#REF!</v>
      </c>
      <c r="C35" s="60" t="e">
        <f t="shared" si="1"/>
        <v>#REF!</v>
      </c>
      <c r="D35" s="60" t="e">
        <f t="shared" si="2"/>
        <v>#REF!</v>
      </c>
      <c r="E35" s="60" t="e">
        <f t="shared" si="3"/>
        <v>#REF!</v>
      </c>
      <c r="F35" s="59" t="e">
        <f t="shared" si="4"/>
        <v>#REF!</v>
      </c>
      <c r="G35" s="59" t="e">
        <f t="shared" si="5"/>
        <v>#REF!</v>
      </c>
      <c r="H35" s="59">
        <v>34</v>
      </c>
      <c r="I35" s="60" t="e">
        <f>#REF!</f>
        <v>#REF!</v>
      </c>
      <c r="J35" s="60" t="e">
        <f>#REF!</f>
        <v>#REF!</v>
      </c>
      <c r="K35" s="60" t="e">
        <f>#REF!</f>
        <v>#REF!</v>
      </c>
      <c r="L35" s="60" t="e">
        <f>#REF!</f>
        <v>#REF!</v>
      </c>
      <c r="M35" s="60" t="e">
        <f>#REF!</f>
        <v>#REF!</v>
      </c>
      <c r="N35" s="60" t="e">
        <f>#REF!</f>
        <v>#REF!</v>
      </c>
      <c r="O35" s="59" t="e">
        <f t="shared" si="6"/>
        <v>#REF!</v>
      </c>
      <c r="P35" s="59" t="e">
        <f t="shared" si="7"/>
        <v>#REF!</v>
      </c>
      <c r="Q35" s="59" t="e">
        <f t="shared" si="8"/>
        <v>#REF!</v>
      </c>
      <c r="W35" s="59">
        <v>315</v>
      </c>
      <c r="X35" s="59">
        <v>0.89</v>
      </c>
      <c r="Y35" s="59">
        <v>584</v>
      </c>
      <c r="Z35" s="59">
        <v>555</v>
      </c>
      <c r="AA35" s="59">
        <v>93</v>
      </c>
      <c r="AB35" s="59">
        <v>549.30933549212318</v>
      </c>
      <c r="AJ35" s="59"/>
      <c r="AK35" s="59"/>
      <c r="AL35" s="59"/>
      <c r="AM35" s="59"/>
      <c r="AN35" s="59"/>
    </row>
    <row r="36" spans="1:40" ht="20.100000000000001" customHeight="1">
      <c r="A36" s="59">
        <v>35</v>
      </c>
      <c r="B36" s="60" t="e">
        <f t="shared" si="0"/>
        <v>#REF!</v>
      </c>
      <c r="C36" s="60" t="e">
        <f t="shared" si="1"/>
        <v>#REF!</v>
      </c>
      <c r="D36" s="60" t="e">
        <f t="shared" si="2"/>
        <v>#REF!</v>
      </c>
      <c r="E36" s="60" t="e">
        <f t="shared" si="3"/>
        <v>#REF!</v>
      </c>
      <c r="F36" s="59" t="e">
        <f t="shared" si="4"/>
        <v>#REF!</v>
      </c>
      <c r="G36" s="59" t="e">
        <f t="shared" si="5"/>
        <v>#REF!</v>
      </c>
      <c r="H36" s="59">
        <v>35</v>
      </c>
      <c r="I36" s="60" t="e">
        <f>#REF!</f>
        <v>#REF!</v>
      </c>
      <c r="J36" s="60" t="e">
        <f>#REF!</f>
        <v>#REF!</v>
      </c>
      <c r="K36" s="60" t="e">
        <f>#REF!</f>
        <v>#REF!</v>
      </c>
      <c r="L36" s="60" t="e">
        <f>#REF!</f>
        <v>#REF!</v>
      </c>
      <c r="M36" s="60" t="e">
        <f>#REF!</f>
        <v>#REF!</v>
      </c>
      <c r="N36" s="60" t="e">
        <f>#REF!</f>
        <v>#REF!</v>
      </c>
      <c r="O36" s="59" t="e">
        <f t="shared" si="6"/>
        <v>#REF!</v>
      </c>
      <c r="P36" s="59" t="e">
        <f t="shared" si="7"/>
        <v>#REF!</v>
      </c>
      <c r="Q36" s="59" t="e">
        <f t="shared" si="8"/>
        <v>#REF!</v>
      </c>
      <c r="W36" s="59">
        <v>355</v>
      </c>
      <c r="X36" s="59">
        <v>0.89</v>
      </c>
      <c r="Y36" s="59">
        <v>635</v>
      </c>
      <c r="Z36" s="59">
        <v>605</v>
      </c>
      <c r="AA36" s="59">
        <v>95</v>
      </c>
      <c r="AB36" s="59">
        <v>604.99999999999989</v>
      </c>
      <c r="AJ36" s="59"/>
      <c r="AK36" s="59"/>
      <c r="AL36" s="59"/>
      <c r="AM36" s="59"/>
      <c r="AN36" s="59"/>
    </row>
    <row r="37" spans="1:40" ht="20.100000000000001" customHeight="1">
      <c r="A37" s="59">
        <v>36</v>
      </c>
      <c r="B37" s="60" t="e">
        <f t="shared" si="0"/>
        <v>#REF!</v>
      </c>
      <c r="C37" s="60" t="e">
        <f t="shared" si="1"/>
        <v>#REF!</v>
      </c>
      <c r="D37" s="60" t="e">
        <f t="shared" si="2"/>
        <v>#REF!</v>
      </c>
      <c r="E37" s="60" t="e">
        <f t="shared" si="3"/>
        <v>#REF!</v>
      </c>
      <c r="F37" s="59" t="e">
        <f t="shared" si="4"/>
        <v>#REF!</v>
      </c>
      <c r="G37" s="59" t="e">
        <f t="shared" si="5"/>
        <v>#REF!</v>
      </c>
      <c r="H37" s="59">
        <v>36</v>
      </c>
      <c r="I37" s="60" t="e">
        <f>#REF!</f>
        <v>#REF!</v>
      </c>
      <c r="J37" s="60" t="e">
        <f>#REF!</f>
        <v>#REF!</v>
      </c>
      <c r="K37" s="60" t="e">
        <f>#REF!</f>
        <v>#REF!</v>
      </c>
      <c r="L37" s="60" t="e">
        <f>#REF!</f>
        <v>#REF!</v>
      </c>
      <c r="M37" s="60" t="e">
        <f>#REF!</f>
        <v>#REF!</v>
      </c>
      <c r="N37" s="60" t="e">
        <f>#REF!</f>
        <v>#REF!</v>
      </c>
      <c r="O37" s="59" t="e">
        <f t="shared" si="6"/>
        <v>#REF!</v>
      </c>
      <c r="P37" s="59" t="e">
        <f t="shared" si="7"/>
        <v>#REF!</v>
      </c>
      <c r="Q37" s="59" t="e">
        <f t="shared" si="8"/>
        <v>#REF!</v>
      </c>
      <c r="W37" s="59">
        <v>400</v>
      </c>
      <c r="X37" s="59">
        <v>0.9</v>
      </c>
      <c r="Y37" s="59">
        <v>710</v>
      </c>
      <c r="Z37" s="59">
        <v>675</v>
      </c>
      <c r="AA37" s="59">
        <v>96</v>
      </c>
      <c r="AB37" s="59">
        <v>668.22947822873346</v>
      </c>
      <c r="AJ37" s="59"/>
      <c r="AK37" s="59"/>
      <c r="AL37" s="59"/>
      <c r="AM37" s="59"/>
      <c r="AN37" s="59"/>
    </row>
    <row r="38" spans="1:40" ht="20.100000000000001" customHeight="1">
      <c r="A38" s="59">
        <v>37</v>
      </c>
      <c r="B38" s="60" t="e">
        <f t="shared" si="0"/>
        <v>#REF!</v>
      </c>
      <c r="C38" s="60" t="e">
        <f t="shared" si="1"/>
        <v>#REF!</v>
      </c>
      <c r="D38" s="60" t="e">
        <f t="shared" si="2"/>
        <v>#REF!</v>
      </c>
      <c r="E38" s="60" t="e">
        <f t="shared" si="3"/>
        <v>#REF!</v>
      </c>
      <c r="F38" s="59" t="e">
        <f t="shared" si="4"/>
        <v>#REF!</v>
      </c>
      <c r="G38" s="59" t="e">
        <f t="shared" si="5"/>
        <v>#REF!</v>
      </c>
      <c r="H38" s="59">
        <v>37</v>
      </c>
      <c r="I38" s="60" t="e">
        <f>#REF!</f>
        <v>#REF!</v>
      </c>
      <c r="J38" s="60" t="e">
        <f>#REF!</f>
        <v>#REF!</v>
      </c>
      <c r="K38" s="60" t="e">
        <f>#REF!</f>
        <v>#REF!</v>
      </c>
      <c r="L38" s="60" t="e">
        <f>#REF!</f>
        <v>#REF!</v>
      </c>
      <c r="M38" s="60" t="e">
        <f>#REF!</f>
        <v>#REF!</v>
      </c>
      <c r="N38" s="60" t="e">
        <f>#REF!</f>
        <v>#REF!</v>
      </c>
      <c r="O38" s="59" t="e">
        <f t="shared" si="6"/>
        <v>#REF!</v>
      </c>
      <c r="P38" s="59" t="e">
        <f t="shared" si="7"/>
        <v>#REF!</v>
      </c>
      <c r="Q38" s="59" t="e">
        <f t="shared" si="8"/>
        <v>#REF!</v>
      </c>
      <c r="W38" s="59">
        <v>450</v>
      </c>
      <c r="X38" s="59">
        <v>0.9</v>
      </c>
      <c r="Y38" s="59">
        <v>805</v>
      </c>
      <c r="Z38" s="59">
        <v>765</v>
      </c>
      <c r="AA38" s="59">
        <v>96</v>
      </c>
      <c r="AB38" s="59">
        <v>751.75816300732515</v>
      </c>
      <c r="AJ38" s="59"/>
      <c r="AK38" s="59"/>
      <c r="AL38" s="59"/>
      <c r="AM38" s="59"/>
      <c r="AN38" s="59"/>
    </row>
    <row r="39" spans="1:40" ht="20.100000000000001" customHeight="1">
      <c r="A39" s="59">
        <v>38</v>
      </c>
      <c r="B39" s="60" t="e">
        <f t="shared" si="0"/>
        <v>#REF!</v>
      </c>
      <c r="C39" s="60" t="e">
        <f t="shared" si="1"/>
        <v>#REF!</v>
      </c>
      <c r="D39" s="60" t="e">
        <f t="shared" si="2"/>
        <v>#REF!</v>
      </c>
      <c r="E39" s="60" t="e">
        <f t="shared" si="3"/>
        <v>#REF!</v>
      </c>
      <c r="F39" s="59" t="e">
        <f t="shared" si="4"/>
        <v>#REF!</v>
      </c>
      <c r="G39" s="59" t="e">
        <f t="shared" si="5"/>
        <v>#REF!</v>
      </c>
      <c r="H39" s="59">
        <v>38</v>
      </c>
      <c r="I39" s="60" t="e">
        <f>#REF!</f>
        <v>#REF!</v>
      </c>
      <c r="J39" s="60" t="e">
        <f>#REF!</f>
        <v>#REF!</v>
      </c>
      <c r="K39" s="60" t="e">
        <f>#REF!</f>
        <v>#REF!</v>
      </c>
      <c r="L39" s="60" t="e">
        <f>#REF!</f>
        <v>#REF!</v>
      </c>
      <c r="M39" s="60" t="e">
        <f>#REF!</f>
        <v>#REF!</v>
      </c>
      <c r="N39" s="60" t="e">
        <f>#REF!</f>
        <v>#REF!</v>
      </c>
      <c r="O39" s="59" t="e">
        <f t="shared" si="6"/>
        <v>#REF!</v>
      </c>
      <c r="P39" s="59" t="e">
        <f t="shared" si="7"/>
        <v>#REF!</v>
      </c>
      <c r="Q39" s="59" t="e">
        <f t="shared" si="8"/>
        <v>#REF!</v>
      </c>
      <c r="W39" s="59">
        <v>500</v>
      </c>
      <c r="X39" s="59">
        <v>0.91</v>
      </c>
      <c r="Y39" s="59">
        <v>900</v>
      </c>
      <c r="Z39" s="59">
        <v>855</v>
      </c>
      <c r="AA39" s="59">
        <v>96</v>
      </c>
      <c r="AB39" s="59">
        <v>826.10787143662105</v>
      </c>
      <c r="AJ39" s="59"/>
      <c r="AK39" s="59"/>
      <c r="AL39" s="59"/>
      <c r="AM39" s="59"/>
      <c r="AN39" s="59"/>
    </row>
    <row r="40" spans="1:40" ht="20.100000000000001" customHeight="1">
      <c r="A40" s="59">
        <v>39</v>
      </c>
      <c r="B40" s="60" t="e">
        <f t="shared" si="0"/>
        <v>#REF!</v>
      </c>
      <c r="C40" s="60" t="e">
        <f t="shared" si="1"/>
        <v>#REF!</v>
      </c>
      <c r="D40" s="60" t="e">
        <f t="shared" si="2"/>
        <v>#REF!</v>
      </c>
      <c r="E40" s="60" t="e">
        <f t="shared" si="3"/>
        <v>#REF!</v>
      </c>
      <c r="F40" s="59" t="e">
        <f t="shared" si="4"/>
        <v>#REF!</v>
      </c>
      <c r="G40" s="59" t="e">
        <f t="shared" si="5"/>
        <v>#REF!</v>
      </c>
      <c r="H40" s="59">
        <v>39</v>
      </c>
      <c r="I40" s="60" t="e">
        <f>#REF!</f>
        <v>#REF!</v>
      </c>
      <c r="J40" s="60" t="e">
        <f>#REF!</f>
        <v>#REF!</v>
      </c>
      <c r="K40" s="60" t="e">
        <f>#REF!</f>
        <v>#REF!</v>
      </c>
      <c r="L40" s="60" t="e">
        <f>#REF!</f>
        <v>#REF!</v>
      </c>
      <c r="M40" s="60" t="e">
        <f>#REF!</f>
        <v>#REF!</v>
      </c>
      <c r="N40" s="60" t="e">
        <f>#REF!</f>
        <v>#REF!</v>
      </c>
      <c r="O40" s="59" t="e">
        <f t="shared" si="6"/>
        <v>#REF!</v>
      </c>
      <c r="P40" s="59" t="e">
        <f t="shared" si="7"/>
        <v>#REF!</v>
      </c>
      <c r="Q40" s="59" t="e">
        <f t="shared" si="8"/>
        <v>#REF!</v>
      </c>
      <c r="W40" s="59">
        <v>560</v>
      </c>
      <c r="X40" s="59">
        <v>0.91</v>
      </c>
      <c r="Y40" s="59">
        <v>1000</v>
      </c>
      <c r="Z40" s="59">
        <v>950</v>
      </c>
      <c r="AA40" s="59">
        <v>96</v>
      </c>
      <c r="AB40" s="59">
        <v>925.24081600901559</v>
      </c>
      <c r="AJ40" s="59"/>
      <c r="AK40" s="59"/>
      <c r="AL40" s="59"/>
      <c r="AM40" s="59"/>
      <c r="AN40" s="59"/>
    </row>
    <row r="41" spans="1:40" ht="20.100000000000001" customHeight="1">
      <c r="A41" s="59">
        <v>40</v>
      </c>
      <c r="B41" s="60" t="e">
        <f t="shared" si="0"/>
        <v>#REF!</v>
      </c>
      <c r="C41" s="60" t="e">
        <f t="shared" si="1"/>
        <v>#REF!</v>
      </c>
      <c r="D41" s="60" t="e">
        <f t="shared" si="2"/>
        <v>#REF!</v>
      </c>
      <c r="E41" s="60" t="e">
        <f t="shared" si="3"/>
        <v>#REF!</v>
      </c>
      <c r="F41" s="59" t="e">
        <f t="shared" si="4"/>
        <v>#REF!</v>
      </c>
      <c r="G41" s="59" t="e">
        <f t="shared" si="5"/>
        <v>#REF!</v>
      </c>
      <c r="H41" s="59">
        <v>40</v>
      </c>
      <c r="I41" s="60" t="e">
        <f>#REF!</f>
        <v>#REF!</v>
      </c>
      <c r="J41" s="60" t="e">
        <f>#REF!</f>
        <v>#REF!</v>
      </c>
      <c r="K41" s="60" t="e">
        <f>#REF!</f>
        <v>#REF!</v>
      </c>
      <c r="L41" s="60" t="e">
        <f>#REF!</f>
        <v>#REF!</v>
      </c>
      <c r="M41" s="60" t="e">
        <f>#REF!</f>
        <v>#REF!</v>
      </c>
      <c r="N41" s="60" t="e">
        <f>#REF!</f>
        <v>#REF!</v>
      </c>
      <c r="O41" s="59" t="e">
        <f t="shared" si="6"/>
        <v>#REF!</v>
      </c>
      <c r="P41" s="59" t="e">
        <f t="shared" si="7"/>
        <v>#REF!</v>
      </c>
      <c r="Q41" s="59" t="e">
        <f t="shared" si="8"/>
        <v>#REF!</v>
      </c>
      <c r="W41" s="59">
        <v>630</v>
      </c>
      <c r="X41" s="59">
        <v>0.91</v>
      </c>
      <c r="Y41" s="59">
        <v>1100</v>
      </c>
      <c r="Z41" s="59">
        <v>1045</v>
      </c>
      <c r="AA41" s="59">
        <v>96</v>
      </c>
      <c r="AB41" s="59">
        <v>1040.8959180101424</v>
      </c>
      <c r="AJ41" s="59"/>
      <c r="AK41" s="59"/>
      <c r="AL41" s="59"/>
      <c r="AM41" s="59"/>
      <c r="AN41" s="59"/>
    </row>
    <row r="42" spans="1:40" ht="20.100000000000001" customHeight="1">
      <c r="A42" s="59">
        <v>41</v>
      </c>
      <c r="B42" s="60" t="e">
        <f>IF($I$42=0," ",I42)</f>
        <v>#REF!</v>
      </c>
      <c r="C42" s="60" t="e">
        <f t="shared" ref="C42:G42" si="10">IF($I$42=0," ",J42)</f>
        <v>#REF!</v>
      </c>
      <c r="D42" s="60" t="e">
        <f t="shared" si="10"/>
        <v>#REF!</v>
      </c>
      <c r="E42" s="60" t="e">
        <f t="shared" si="10"/>
        <v>#REF!</v>
      </c>
      <c r="F42" s="60" t="e">
        <f t="shared" si="10"/>
        <v>#REF!</v>
      </c>
      <c r="G42" s="60" t="e">
        <f t="shared" si="10"/>
        <v>#REF!</v>
      </c>
      <c r="H42" s="60" t="e">
        <f>IF($I$42=0," ",O42)</f>
        <v>#REF!</v>
      </c>
      <c r="I42" s="60" t="e">
        <f>SUM(P2:P41)</f>
        <v>#REF!</v>
      </c>
      <c r="J42" s="60"/>
      <c r="M42" s="59" t="e">
        <f>I42/Q42*100</f>
        <v>#REF!</v>
      </c>
      <c r="N42" s="59" t="e">
        <f>COS(ATAN(O42/Q42))</f>
        <v>#REF!</v>
      </c>
      <c r="O42" s="59" t="e">
        <f>SUM(O2:O41)</f>
        <v>#REF!</v>
      </c>
      <c r="Q42" s="59" t="e">
        <f>SUM(Q2:Q41)</f>
        <v>#REF!</v>
      </c>
      <c r="W42" s="59">
        <v>710</v>
      </c>
      <c r="X42" s="59">
        <v>0.92</v>
      </c>
      <c r="Y42" s="59">
        <v>1260</v>
      </c>
      <c r="Z42" s="59">
        <v>1200</v>
      </c>
      <c r="AA42" s="59">
        <v>96</v>
      </c>
      <c r="AB42" s="59">
        <v>1160.3223820330454</v>
      </c>
      <c r="AD42" s="63" t="s">
        <v>5</v>
      </c>
      <c r="AE42" s="63" t="s">
        <v>6</v>
      </c>
      <c r="AF42" s="63" t="s">
        <v>7</v>
      </c>
      <c r="AG42" s="63" t="s">
        <v>8</v>
      </c>
      <c r="AJ42" s="59"/>
      <c r="AK42" s="59"/>
      <c r="AL42" s="59"/>
      <c r="AM42" s="59"/>
      <c r="AN42" s="59"/>
    </row>
    <row r="43" spans="1:40" ht="20.100000000000001" customHeight="1">
      <c r="AD43" s="63"/>
      <c r="AE43" s="63"/>
      <c r="AF43" s="63"/>
      <c r="AG43" s="63"/>
      <c r="AJ43" s="59"/>
      <c r="AK43" s="59"/>
      <c r="AL43" s="59"/>
      <c r="AM43" s="59"/>
      <c r="AN43" s="59"/>
    </row>
    <row r="44" spans="1:40" ht="20.100000000000001" customHeight="1">
      <c r="A44" s="59">
        <f>'Panel Power CAL'!B9</f>
        <v>1</v>
      </c>
      <c r="B44" s="59" t="str">
        <f>'Panel Power CAL'!C9</f>
        <v>PM01</v>
      </c>
      <c r="C44" s="59">
        <f>'Panel Power CAL'!D9</f>
        <v>0</v>
      </c>
      <c r="D44" s="59" t="str">
        <f>'Panel Power CAL'!E9</f>
        <v>Pump No.1</v>
      </c>
      <c r="E44" s="59">
        <f>'Panel Power CAL'!F9</f>
        <v>25</v>
      </c>
      <c r="F44" s="59" t="str">
        <f>'Panel Power CAL'!G9</f>
        <v>3PH</v>
      </c>
      <c r="G44" s="59" t="str">
        <f>'Panel Power CAL'!H9</f>
        <v>SD</v>
      </c>
      <c r="H44" s="59" t="str">
        <f>'Panel Power CAL'!I9</f>
        <v>SER</v>
      </c>
      <c r="I44" s="59" t="str">
        <f>'Panel Power CAL'!J9</f>
        <v>NOR</v>
      </c>
      <c r="J44" s="59">
        <f>'Panel Power CAL'!K9</f>
        <v>0.83</v>
      </c>
      <c r="K44" s="59">
        <f>'Panel Power CAL'!L9</f>
        <v>89</v>
      </c>
      <c r="L44" s="59" t="str">
        <f>'Panel Power CAL'!M9</f>
        <v>YES</v>
      </c>
      <c r="M44" s="59">
        <f>IF(E44=0," ",IF(H44="SER",E44,0))</f>
        <v>25</v>
      </c>
      <c r="N44" s="59">
        <f>IF(E44=0," ",ROUND(IF(M44=0,0,IF(G44="VSD",0,E44*TAN(ACOS(J44))/K44*100)),2))</f>
        <v>18.88</v>
      </c>
      <c r="O44" s="59">
        <f>IF(E44=0,0,ROUND(M44/K44*100,2))</f>
        <v>28.09</v>
      </c>
      <c r="P44" s="59">
        <f>IF(L44=V$2,1,0)</f>
        <v>1</v>
      </c>
      <c r="Q44" s="59">
        <f>IF(I44="EMG",E44,0)</f>
        <v>0</v>
      </c>
      <c r="R44" s="59">
        <f>IF(E44=0,0,ROUND(IF(G44=$S$1,0,M44),2))</f>
        <v>25</v>
      </c>
      <c r="W44" s="59">
        <v>800</v>
      </c>
      <c r="X44" s="59">
        <v>0.92</v>
      </c>
      <c r="Y44" s="59">
        <v>1450</v>
      </c>
      <c r="Z44" s="59">
        <v>1378</v>
      </c>
      <c r="AA44" s="59">
        <v>96</v>
      </c>
      <c r="AB44" s="59">
        <v>1307.4055008823048</v>
      </c>
      <c r="AC44" s="59" t="s">
        <v>31</v>
      </c>
      <c r="AD44" s="60" t="e">
        <f>#REF!</f>
        <v>#REF!</v>
      </c>
      <c r="AE44" s="60" t="e">
        <f>#REF!</f>
        <v>#REF!</v>
      </c>
      <c r="AF44" s="60" t="e">
        <f>#REF!</f>
        <v>#REF!</v>
      </c>
      <c r="AG44" s="59">
        <f>IFERROR(AH44*TAN(ACOS(AF44)),0)</f>
        <v>0</v>
      </c>
      <c r="AH44" s="59">
        <f>IFERROR(AD44/AE44*100,0)</f>
        <v>0</v>
      </c>
      <c r="AI44" s="60" t="str">
        <f>IF(AG44=0," ",AG44)</f>
        <v xml:space="preserve"> </v>
      </c>
      <c r="AJ44" s="59"/>
      <c r="AK44" s="59"/>
      <c r="AL44" s="59"/>
      <c r="AM44" s="59"/>
      <c r="AN44" s="59"/>
    </row>
    <row r="45" spans="1:40" ht="20.100000000000001" customHeight="1">
      <c r="A45" s="59">
        <f>'Panel Power CAL'!B10</f>
        <v>2</v>
      </c>
      <c r="B45" s="59">
        <f>'Panel Power CAL'!C10</f>
        <v>0</v>
      </c>
      <c r="C45" s="59">
        <f>'Panel Power CAL'!D10</f>
        <v>0</v>
      </c>
      <c r="D45" s="59">
        <f>'Panel Power CAL'!E10</f>
        <v>0</v>
      </c>
      <c r="E45" s="59">
        <f>'Panel Power CAL'!F10</f>
        <v>0</v>
      </c>
      <c r="F45" s="59" t="str">
        <f>'Panel Power CAL'!G10</f>
        <v xml:space="preserve"> </v>
      </c>
      <c r="G45" s="59" t="str">
        <f>'Panel Power CAL'!H10</f>
        <v xml:space="preserve"> </v>
      </c>
      <c r="H45" s="59" t="str">
        <f>'Panel Power CAL'!I10</f>
        <v xml:space="preserve"> </v>
      </c>
      <c r="I45" s="59" t="str">
        <f>'Panel Power CAL'!J10</f>
        <v xml:space="preserve"> </v>
      </c>
      <c r="J45" s="59" t="str">
        <f>'Panel Power CAL'!K10</f>
        <v xml:space="preserve"> </v>
      </c>
      <c r="K45" s="59" t="str">
        <f>'Panel Power CAL'!L10</f>
        <v xml:space="preserve"> </v>
      </c>
      <c r="L45" s="59" t="str">
        <f>'Panel Power CAL'!M10</f>
        <v xml:space="preserve"> </v>
      </c>
      <c r="M45" s="59" t="str">
        <f t="shared" ref="M45:M108" si="11">IF(E45=0," ",IF(H45="SER",E45,0))</f>
        <v xml:space="preserve"> </v>
      </c>
      <c r="N45" s="59" t="str">
        <f t="shared" ref="N45:N108" si="12">IF(E45=0," ",ROUND(IF(M45=0,0,IF(G45="VSD",0,E45*TAN(ACOS(J45))/K45*100)),2))</f>
        <v xml:space="preserve"> </v>
      </c>
      <c r="O45" s="59">
        <f t="shared" ref="O45:O108" si="13">IF(E45=0,0,ROUND(M45/K45*100,2))</f>
        <v>0</v>
      </c>
      <c r="P45" s="59">
        <f t="shared" ref="P45:P108" si="14">IF(L45=V$2,1,0)</f>
        <v>0</v>
      </c>
      <c r="Q45" s="59">
        <f t="shared" ref="Q45:Q108" si="15">IF(I45="EMG",E45,0)</f>
        <v>0</v>
      </c>
      <c r="R45" s="59">
        <f t="shared" ref="R45:R108" si="16">IF(E45=0,0,ROUND(IF(G45=$S$1,0,M45),2))</f>
        <v>0</v>
      </c>
      <c r="W45" s="59">
        <v>900</v>
      </c>
      <c r="X45" s="59">
        <v>0.92</v>
      </c>
      <c r="Y45" s="59">
        <v>1610</v>
      </c>
      <c r="Z45" s="59">
        <v>1530</v>
      </c>
      <c r="AA45" s="59">
        <v>96</v>
      </c>
      <c r="AB45" s="59">
        <v>1470.8311884925929</v>
      </c>
      <c r="AC45" s="59" t="s">
        <v>32</v>
      </c>
      <c r="AD45" s="60" t="e">
        <f>#REF!</f>
        <v>#REF!</v>
      </c>
      <c r="AE45" s="60" t="e">
        <f>#REF!</f>
        <v>#REF!</v>
      </c>
      <c r="AF45" s="60" t="e">
        <f>#REF!</f>
        <v>#REF!</v>
      </c>
      <c r="AG45" s="59">
        <f t="shared" ref="AG45:AG63" si="17">IFERROR(AH45*TAN(ACOS(AF45)),0)</f>
        <v>0</v>
      </c>
      <c r="AH45" s="59">
        <f t="shared" ref="AH45:AH63" si="18">IFERROR(AD45/AE45*100,0)</f>
        <v>0</v>
      </c>
      <c r="AI45" s="60" t="str">
        <f t="shared" ref="AI45:AI63" si="19">IF(AG45=0," ",AG45)</f>
        <v xml:space="preserve"> </v>
      </c>
      <c r="AJ45" s="59"/>
      <c r="AK45" s="59"/>
      <c r="AL45" s="59"/>
      <c r="AM45" s="59"/>
      <c r="AN45" s="59"/>
    </row>
    <row r="46" spans="1:40" ht="20.100000000000001" customHeight="1">
      <c r="A46" s="59">
        <f>'Panel Power CAL'!B11</f>
        <v>3</v>
      </c>
      <c r="B46" s="59">
        <f>'Panel Power CAL'!C11</f>
        <v>0</v>
      </c>
      <c r="C46" s="59">
        <f>'Panel Power CAL'!D11</f>
        <v>0</v>
      </c>
      <c r="D46" s="59">
        <f>'Panel Power CAL'!E11</f>
        <v>0</v>
      </c>
      <c r="E46" s="59">
        <f>'Panel Power CAL'!F11</f>
        <v>0</v>
      </c>
      <c r="F46" s="59" t="str">
        <f>'Panel Power CAL'!G11</f>
        <v xml:space="preserve"> </v>
      </c>
      <c r="G46" s="59">
        <f>'Panel Power CAL'!H11</f>
        <v>0</v>
      </c>
      <c r="H46" s="59" t="str">
        <f>'Panel Power CAL'!I11</f>
        <v xml:space="preserve"> </v>
      </c>
      <c r="I46" s="59" t="str">
        <f>'Panel Power CAL'!J11</f>
        <v xml:space="preserve"> </v>
      </c>
      <c r="J46" s="59" t="str">
        <f>'Panel Power CAL'!K11</f>
        <v xml:space="preserve"> </v>
      </c>
      <c r="K46" s="59" t="str">
        <f>'Panel Power CAL'!L11</f>
        <v xml:space="preserve"> </v>
      </c>
      <c r="L46" s="59" t="str">
        <f>'Panel Power CAL'!M11</f>
        <v xml:space="preserve"> </v>
      </c>
      <c r="M46" s="59" t="str">
        <f t="shared" si="11"/>
        <v xml:space="preserve"> </v>
      </c>
      <c r="N46" s="59" t="str">
        <f t="shared" si="12"/>
        <v xml:space="preserve"> </v>
      </c>
      <c r="O46" s="59">
        <f t="shared" si="13"/>
        <v>0</v>
      </c>
      <c r="P46" s="59">
        <f t="shared" si="14"/>
        <v>0</v>
      </c>
      <c r="Q46" s="59">
        <f t="shared" si="15"/>
        <v>0</v>
      </c>
      <c r="R46" s="59">
        <f t="shared" si="16"/>
        <v>0</v>
      </c>
      <c r="AC46" s="59" t="s">
        <v>33</v>
      </c>
      <c r="AD46" s="60" t="e">
        <f>#REF!</f>
        <v>#REF!</v>
      </c>
      <c r="AE46" s="60" t="e">
        <f>#REF!</f>
        <v>#REF!</v>
      </c>
      <c r="AF46" s="60" t="e">
        <f>#REF!</f>
        <v>#REF!</v>
      </c>
      <c r="AG46" s="59">
        <f t="shared" si="17"/>
        <v>0</v>
      </c>
      <c r="AH46" s="59">
        <f t="shared" si="18"/>
        <v>0</v>
      </c>
      <c r="AI46" s="60" t="str">
        <f t="shared" si="19"/>
        <v xml:space="preserve"> </v>
      </c>
      <c r="AJ46" s="59"/>
      <c r="AK46" s="59"/>
      <c r="AL46" s="59"/>
      <c r="AM46" s="59"/>
      <c r="AN46" s="59"/>
    </row>
    <row r="47" spans="1:40" ht="20.100000000000001" customHeight="1">
      <c r="A47" s="59">
        <f>'Panel Power CAL'!B12</f>
        <v>4</v>
      </c>
      <c r="B47" s="59">
        <f>'Panel Power CAL'!C12</f>
        <v>0</v>
      </c>
      <c r="C47" s="59">
        <f>'Panel Power CAL'!D12</f>
        <v>0</v>
      </c>
      <c r="D47" s="59">
        <f>'Panel Power CAL'!E12</f>
        <v>0</v>
      </c>
      <c r="E47" s="59">
        <f>'Panel Power CAL'!F12</f>
        <v>0</v>
      </c>
      <c r="F47" s="59" t="str">
        <f>'Panel Power CAL'!G12</f>
        <v xml:space="preserve"> </v>
      </c>
      <c r="G47" s="59">
        <f>'Panel Power CAL'!H12</f>
        <v>0</v>
      </c>
      <c r="H47" s="59" t="str">
        <f>'Panel Power CAL'!I12</f>
        <v xml:space="preserve"> </v>
      </c>
      <c r="I47" s="59" t="str">
        <f>'Panel Power CAL'!J12</f>
        <v xml:space="preserve"> </v>
      </c>
      <c r="J47" s="59" t="str">
        <f>'Panel Power CAL'!K12</f>
        <v xml:space="preserve"> </v>
      </c>
      <c r="K47" s="59" t="str">
        <f>'Panel Power CAL'!L12</f>
        <v xml:space="preserve"> </v>
      </c>
      <c r="L47" s="59" t="str">
        <f>'Panel Power CAL'!M12</f>
        <v xml:space="preserve"> </v>
      </c>
      <c r="M47" s="59" t="str">
        <f t="shared" si="11"/>
        <v xml:space="preserve"> </v>
      </c>
      <c r="N47" s="59" t="str">
        <f t="shared" si="12"/>
        <v xml:space="preserve"> </v>
      </c>
      <c r="O47" s="59">
        <f t="shared" si="13"/>
        <v>0</v>
      </c>
      <c r="P47" s="59">
        <f t="shared" si="14"/>
        <v>0</v>
      </c>
      <c r="Q47" s="59">
        <f t="shared" si="15"/>
        <v>0</v>
      </c>
      <c r="R47" s="59">
        <f t="shared" si="16"/>
        <v>0</v>
      </c>
      <c r="AC47" s="59" t="s">
        <v>34</v>
      </c>
      <c r="AD47" s="60" t="e">
        <f>#REF!</f>
        <v>#REF!</v>
      </c>
      <c r="AE47" s="60" t="e">
        <f>#REF!</f>
        <v>#REF!</v>
      </c>
      <c r="AF47" s="60" t="e">
        <f>#REF!</f>
        <v>#REF!</v>
      </c>
      <c r="AG47" s="59">
        <f t="shared" si="17"/>
        <v>0</v>
      </c>
      <c r="AH47" s="59">
        <f t="shared" si="18"/>
        <v>0</v>
      </c>
      <c r="AI47" s="60" t="str">
        <f t="shared" si="19"/>
        <v xml:space="preserve"> </v>
      </c>
      <c r="AJ47" s="59"/>
      <c r="AK47" s="59"/>
      <c r="AL47" s="59"/>
      <c r="AM47" s="59"/>
      <c r="AN47" s="59"/>
    </row>
    <row r="48" spans="1:40" ht="20.100000000000001" customHeight="1">
      <c r="A48" s="59">
        <f>'Panel Power CAL'!B13</f>
        <v>5</v>
      </c>
      <c r="B48" s="59">
        <f>'Panel Power CAL'!C13</f>
        <v>0</v>
      </c>
      <c r="C48" s="59">
        <f>'Panel Power CAL'!D13</f>
        <v>0</v>
      </c>
      <c r="D48" s="59">
        <f>'Panel Power CAL'!E13</f>
        <v>0</v>
      </c>
      <c r="E48" s="59">
        <f>'Panel Power CAL'!F13</f>
        <v>0</v>
      </c>
      <c r="F48" s="59" t="str">
        <f>'Panel Power CAL'!G13</f>
        <v xml:space="preserve"> </v>
      </c>
      <c r="G48" s="59" t="str">
        <f>'Panel Power CAL'!H13</f>
        <v xml:space="preserve"> </v>
      </c>
      <c r="H48" s="59" t="str">
        <f>'Panel Power CAL'!I13</f>
        <v xml:space="preserve"> </v>
      </c>
      <c r="I48" s="59" t="str">
        <f>'Panel Power CAL'!J13</f>
        <v xml:space="preserve"> </v>
      </c>
      <c r="J48" s="59" t="str">
        <f>'Panel Power CAL'!K13</f>
        <v xml:space="preserve"> </v>
      </c>
      <c r="K48" s="59" t="str">
        <f>'Panel Power CAL'!L13</f>
        <v xml:space="preserve"> </v>
      </c>
      <c r="L48" s="59" t="str">
        <f>'Panel Power CAL'!M13</f>
        <v xml:space="preserve"> </v>
      </c>
      <c r="M48" s="59" t="str">
        <f t="shared" si="11"/>
        <v xml:space="preserve"> </v>
      </c>
      <c r="N48" s="59" t="str">
        <f t="shared" si="12"/>
        <v xml:space="preserve"> </v>
      </c>
      <c r="O48" s="59">
        <f t="shared" si="13"/>
        <v>0</v>
      </c>
      <c r="P48" s="59">
        <f t="shared" si="14"/>
        <v>0</v>
      </c>
      <c r="Q48" s="59">
        <f t="shared" si="15"/>
        <v>0</v>
      </c>
      <c r="R48" s="59">
        <f t="shared" si="16"/>
        <v>0</v>
      </c>
      <c r="AC48" s="59" t="s">
        <v>35</v>
      </c>
      <c r="AD48" s="60" t="e">
        <f>#REF!</f>
        <v>#REF!</v>
      </c>
      <c r="AE48" s="60" t="e">
        <f>#REF!</f>
        <v>#REF!</v>
      </c>
      <c r="AF48" s="60" t="e">
        <f>#REF!</f>
        <v>#REF!</v>
      </c>
      <c r="AG48" s="59">
        <f t="shared" si="17"/>
        <v>0</v>
      </c>
      <c r="AH48" s="59">
        <f t="shared" si="18"/>
        <v>0</v>
      </c>
      <c r="AI48" s="60" t="str">
        <f t="shared" si="19"/>
        <v xml:space="preserve"> </v>
      </c>
      <c r="AJ48" s="59"/>
      <c r="AK48" s="59"/>
      <c r="AL48" s="59"/>
      <c r="AM48" s="59"/>
      <c r="AN48" s="59"/>
    </row>
    <row r="49" spans="1:40" ht="20.100000000000001" customHeight="1">
      <c r="A49" s="59">
        <f>'Panel Power CAL'!B14</f>
        <v>6</v>
      </c>
      <c r="B49" s="59">
        <f>'Panel Power CAL'!C14</f>
        <v>0</v>
      </c>
      <c r="C49" s="59">
        <f>'Panel Power CAL'!D14</f>
        <v>0</v>
      </c>
      <c r="D49" s="59">
        <f>'Panel Power CAL'!E14</f>
        <v>0</v>
      </c>
      <c r="E49" s="59">
        <f>'Panel Power CAL'!F14</f>
        <v>0</v>
      </c>
      <c r="F49" s="59" t="str">
        <f>'Panel Power CAL'!G14</f>
        <v xml:space="preserve"> </v>
      </c>
      <c r="G49" s="59" t="str">
        <f>'Panel Power CAL'!H14</f>
        <v xml:space="preserve"> </v>
      </c>
      <c r="H49" s="59" t="str">
        <f>'Panel Power CAL'!I14</f>
        <v xml:space="preserve"> </v>
      </c>
      <c r="I49" s="59" t="str">
        <f>'Panel Power CAL'!J14</f>
        <v xml:space="preserve"> </v>
      </c>
      <c r="J49" s="59" t="str">
        <f>'Panel Power CAL'!K14</f>
        <v xml:space="preserve"> </v>
      </c>
      <c r="K49" s="59" t="str">
        <f>'Panel Power CAL'!L14</f>
        <v xml:space="preserve"> </v>
      </c>
      <c r="L49" s="59" t="str">
        <f>'Panel Power CAL'!M14</f>
        <v xml:space="preserve"> </v>
      </c>
      <c r="M49" s="59" t="str">
        <f t="shared" si="11"/>
        <v xml:space="preserve"> </v>
      </c>
      <c r="N49" s="59" t="str">
        <f t="shared" si="12"/>
        <v xml:space="preserve"> </v>
      </c>
      <c r="O49" s="59">
        <f t="shared" si="13"/>
        <v>0</v>
      </c>
      <c r="P49" s="59">
        <f t="shared" si="14"/>
        <v>0</v>
      </c>
      <c r="Q49" s="59">
        <f t="shared" si="15"/>
        <v>0</v>
      </c>
      <c r="R49" s="59">
        <f t="shared" si="16"/>
        <v>0</v>
      </c>
      <c r="AC49" s="59" t="s">
        <v>36</v>
      </c>
      <c r="AD49" s="60" t="e">
        <f>#REF!</f>
        <v>#REF!</v>
      </c>
      <c r="AE49" s="60" t="e">
        <f>#REF!</f>
        <v>#REF!</v>
      </c>
      <c r="AF49" s="60" t="e">
        <f>#REF!</f>
        <v>#REF!</v>
      </c>
      <c r="AG49" s="59">
        <f t="shared" si="17"/>
        <v>0</v>
      </c>
      <c r="AH49" s="59">
        <f t="shared" si="18"/>
        <v>0</v>
      </c>
      <c r="AI49" s="60" t="str">
        <f t="shared" si="19"/>
        <v xml:space="preserve"> </v>
      </c>
      <c r="AJ49" s="59"/>
      <c r="AK49" s="59"/>
      <c r="AL49" s="59"/>
      <c r="AM49" s="59"/>
      <c r="AN49" s="59"/>
    </row>
    <row r="50" spans="1:40" ht="20.100000000000001" customHeight="1">
      <c r="A50" s="59">
        <f>'Panel Power CAL'!B15</f>
        <v>7</v>
      </c>
      <c r="B50" s="59">
        <f>'Panel Power CAL'!C15</f>
        <v>0</v>
      </c>
      <c r="C50" s="59">
        <f>'Panel Power CAL'!D15</f>
        <v>0</v>
      </c>
      <c r="D50" s="59">
        <f>'Panel Power CAL'!E15</f>
        <v>0</v>
      </c>
      <c r="E50" s="59">
        <f>'Panel Power CAL'!F15</f>
        <v>0</v>
      </c>
      <c r="F50" s="59" t="str">
        <f>'Panel Power CAL'!G15</f>
        <v xml:space="preserve"> </v>
      </c>
      <c r="G50" s="59" t="str">
        <f>'Panel Power CAL'!H15</f>
        <v xml:space="preserve"> </v>
      </c>
      <c r="H50" s="59" t="str">
        <f>'Panel Power CAL'!I15</f>
        <v xml:space="preserve"> </v>
      </c>
      <c r="I50" s="59" t="str">
        <f>'Panel Power CAL'!J15</f>
        <v xml:space="preserve"> </v>
      </c>
      <c r="J50" s="59" t="str">
        <f>'Panel Power CAL'!K15</f>
        <v xml:space="preserve"> </v>
      </c>
      <c r="K50" s="59" t="str">
        <f>'Panel Power CAL'!L15</f>
        <v xml:space="preserve"> </v>
      </c>
      <c r="L50" s="59" t="str">
        <f>'Panel Power CAL'!M15</f>
        <v xml:space="preserve"> </v>
      </c>
      <c r="M50" s="59" t="str">
        <f t="shared" si="11"/>
        <v xml:space="preserve"> </v>
      </c>
      <c r="N50" s="59" t="str">
        <f t="shared" si="12"/>
        <v xml:space="preserve"> </v>
      </c>
      <c r="O50" s="59">
        <f t="shared" si="13"/>
        <v>0</v>
      </c>
      <c r="P50" s="59">
        <f t="shared" si="14"/>
        <v>0</v>
      </c>
      <c r="Q50" s="59">
        <f t="shared" si="15"/>
        <v>0</v>
      </c>
      <c r="R50" s="59">
        <f t="shared" si="16"/>
        <v>0</v>
      </c>
      <c r="V50" s="64"/>
      <c r="AC50" s="59" t="s">
        <v>37</v>
      </c>
      <c r="AD50" s="60" t="e">
        <f>#REF!</f>
        <v>#REF!</v>
      </c>
      <c r="AE50" s="60" t="e">
        <f>#REF!</f>
        <v>#REF!</v>
      </c>
      <c r="AF50" s="60" t="e">
        <f>#REF!</f>
        <v>#REF!</v>
      </c>
      <c r="AG50" s="59">
        <f t="shared" si="17"/>
        <v>0</v>
      </c>
      <c r="AH50" s="59">
        <f t="shared" si="18"/>
        <v>0</v>
      </c>
      <c r="AI50" s="60" t="str">
        <f t="shared" si="19"/>
        <v xml:space="preserve"> </v>
      </c>
      <c r="AJ50" s="59"/>
      <c r="AK50" s="59"/>
      <c r="AL50" s="59"/>
      <c r="AM50" s="59"/>
      <c r="AN50" s="59"/>
    </row>
    <row r="51" spans="1:40" ht="20.100000000000001" customHeight="1">
      <c r="A51" s="59">
        <f>'Panel Power CAL'!B16</f>
        <v>8</v>
      </c>
      <c r="B51" s="59">
        <f>'Panel Power CAL'!C16</f>
        <v>0</v>
      </c>
      <c r="C51" s="59">
        <f>'Panel Power CAL'!D16</f>
        <v>0</v>
      </c>
      <c r="D51" s="59">
        <f>'Panel Power CAL'!E16</f>
        <v>0</v>
      </c>
      <c r="E51" s="59">
        <f>'Panel Power CAL'!F16</f>
        <v>0</v>
      </c>
      <c r="F51" s="59" t="str">
        <f>'Panel Power CAL'!G16</f>
        <v xml:space="preserve"> </v>
      </c>
      <c r="G51" s="59" t="str">
        <f>'Panel Power CAL'!H16</f>
        <v xml:space="preserve"> </v>
      </c>
      <c r="H51" s="59" t="str">
        <f>'Panel Power CAL'!I16</f>
        <v xml:space="preserve"> </v>
      </c>
      <c r="I51" s="59" t="str">
        <f>'Panel Power CAL'!J16</f>
        <v xml:space="preserve"> </v>
      </c>
      <c r="J51" s="59" t="str">
        <f>'Panel Power CAL'!K16</f>
        <v xml:space="preserve"> </v>
      </c>
      <c r="K51" s="59" t="str">
        <f>'Panel Power CAL'!L16</f>
        <v xml:space="preserve"> </v>
      </c>
      <c r="L51" s="59" t="str">
        <f>'Panel Power CAL'!M16</f>
        <v xml:space="preserve"> </v>
      </c>
      <c r="M51" s="59" t="str">
        <f t="shared" si="11"/>
        <v xml:space="preserve"> </v>
      </c>
      <c r="N51" s="59" t="str">
        <f t="shared" si="12"/>
        <v xml:space="preserve"> </v>
      </c>
      <c r="O51" s="59">
        <f t="shared" si="13"/>
        <v>0</v>
      </c>
      <c r="P51" s="59">
        <f t="shared" si="14"/>
        <v>0</v>
      </c>
      <c r="Q51" s="59">
        <f t="shared" si="15"/>
        <v>0</v>
      </c>
      <c r="R51" s="59">
        <f t="shared" si="16"/>
        <v>0</v>
      </c>
      <c r="S51" s="59" t="e">
        <f>(LOOKUP(#REF!,$S$7:$S$26,CAL!$R$7:$R$26)-1)*40+T51</f>
        <v>#REF!</v>
      </c>
      <c r="T51" s="59">
        <v>1</v>
      </c>
      <c r="U51" s="60" t="e">
        <f>#REF!</f>
        <v>#REF!</v>
      </c>
      <c r="V51" s="60" t="e">
        <f>#REF!</f>
        <v>#REF!</v>
      </c>
      <c r="W51" s="60" t="e">
        <f>#REF!</f>
        <v>#REF!</v>
      </c>
      <c r="X51" s="60" t="e">
        <f>#REF!</f>
        <v>#REF!</v>
      </c>
      <c r="Y51" s="60" t="e">
        <f>#REF!</f>
        <v>#REF!</v>
      </c>
      <c r="Z51" s="60" t="e">
        <f>#REF!</f>
        <v>#REF!</v>
      </c>
      <c r="AA51" s="60" t="e">
        <f>#REF!</f>
        <v>#REF!</v>
      </c>
      <c r="AC51" s="59" t="s">
        <v>38</v>
      </c>
      <c r="AD51" s="60" t="e">
        <f>#REF!</f>
        <v>#REF!</v>
      </c>
      <c r="AE51" s="60" t="e">
        <f>#REF!</f>
        <v>#REF!</v>
      </c>
      <c r="AF51" s="60" t="e">
        <f>#REF!</f>
        <v>#REF!</v>
      </c>
      <c r="AG51" s="59">
        <f t="shared" si="17"/>
        <v>0</v>
      </c>
      <c r="AH51" s="59">
        <f t="shared" si="18"/>
        <v>0</v>
      </c>
      <c r="AI51" s="60" t="str">
        <f t="shared" si="19"/>
        <v xml:space="preserve"> </v>
      </c>
      <c r="AJ51" s="59"/>
      <c r="AK51" s="59"/>
      <c r="AL51" s="59"/>
      <c r="AM51" s="59"/>
      <c r="AN51" s="59"/>
    </row>
    <row r="52" spans="1:40" ht="20.100000000000001" customHeight="1">
      <c r="A52" s="59">
        <f>'Panel Power CAL'!B17</f>
        <v>9</v>
      </c>
      <c r="B52" s="59">
        <f>'Panel Power CAL'!C17</f>
        <v>0</v>
      </c>
      <c r="C52" s="59">
        <f>'Panel Power CAL'!D17</f>
        <v>0</v>
      </c>
      <c r="D52" s="59">
        <f>'Panel Power CAL'!E17</f>
        <v>0</v>
      </c>
      <c r="E52" s="59">
        <f>'Panel Power CAL'!F17</f>
        <v>0</v>
      </c>
      <c r="F52" s="59" t="str">
        <f>'Panel Power CAL'!G17</f>
        <v xml:space="preserve"> </v>
      </c>
      <c r="G52" s="59" t="str">
        <f>'Panel Power CAL'!H17</f>
        <v xml:space="preserve"> </v>
      </c>
      <c r="H52" s="59" t="str">
        <f>'Panel Power CAL'!I17</f>
        <v xml:space="preserve"> </v>
      </c>
      <c r="I52" s="59" t="str">
        <f>'Panel Power CAL'!J17</f>
        <v xml:space="preserve"> </v>
      </c>
      <c r="J52" s="59" t="str">
        <f>'Panel Power CAL'!K17</f>
        <v xml:space="preserve"> </v>
      </c>
      <c r="K52" s="59" t="str">
        <f>'Panel Power CAL'!L17</f>
        <v xml:space="preserve"> </v>
      </c>
      <c r="L52" s="59" t="str">
        <f>'Panel Power CAL'!M17</f>
        <v xml:space="preserve"> </v>
      </c>
      <c r="M52" s="59" t="str">
        <f t="shared" si="11"/>
        <v xml:space="preserve"> </v>
      </c>
      <c r="N52" s="59" t="str">
        <f t="shared" si="12"/>
        <v xml:space="preserve"> </v>
      </c>
      <c r="O52" s="59">
        <f t="shared" si="13"/>
        <v>0</v>
      </c>
      <c r="P52" s="59">
        <f t="shared" si="14"/>
        <v>0</v>
      </c>
      <c r="Q52" s="59">
        <f t="shared" si="15"/>
        <v>0</v>
      </c>
      <c r="R52" s="59">
        <f t="shared" si="16"/>
        <v>0</v>
      </c>
      <c r="S52" s="59" t="e">
        <f>(LOOKUP(#REF!,$S$7:$S$26,CAL!$R$7:$R$26)-1)*40+T52</f>
        <v>#REF!</v>
      </c>
      <c r="T52" s="59">
        <v>2</v>
      </c>
      <c r="U52" s="60" t="e">
        <f>#REF!</f>
        <v>#REF!</v>
      </c>
      <c r="V52" s="60" t="e">
        <f>#REF!</f>
        <v>#REF!</v>
      </c>
      <c r="W52" s="60" t="e">
        <f>#REF!</f>
        <v>#REF!</v>
      </c>
      <c r="X52" s="60" t="e">
        <f>#REF!</f>
        <v>#REF!</v>
      </c>
      <c r="Y52" s="60" t="e">
        <f>#REF!</f>
        <v>#REF!</v>
      </c>
      <c r="Z52" s="60" t="e">
        <f>#REF!</f>
        <v>#REF!</v>
      </c>
      <c r="AA52" s="60" t="e">
        <f>#REF!</f>
        <v>#REF!</v>
      </c>
      <c r="AC52" s="59" t="s">
        <v>39</v>
      </c>
      <c r="AD52" s="60" t="e">
        <f>#REF!</f>
        <v>#REF!</v>
      </c>
      <c r="AE52" s="60" t="e">
        <f>#REF!</f>
        <v>#REF!</v>
      </c>
      <c r="AF52" s="60" t="e">
        <f>#REF!</f>
        <v>#REF!</v>
      </c>
      <c r="AG52" s="59">
        <f t="shared" si="17"/>
        <v>0</v>
      </c>
      <c r="AH52" s="59">
        <f t="shared" si="18"/>
        <v>0</v>
      </c>
      <c r="AI52" s="60" t="str">
        <f t="shared" si="19"/>
        <v xml:space="preserve"> </v>
      </c>
      <c r="AJ52" s="59"/>
      <c r="AK52" s="59"/>
      <c r="AL52" s="59"/>
      <c r="AM52" s="59"/>
      <c r="AN52" s="59"/>
    </row>
    <row r="53" spans="1:40" ht="20.100000000000001" customHeight="1">
      <c r="A53" s="59">
        <f>'Panel Power CAL'!B18</f>
        <v>10</v>
      </c>
      <c r="B53" s="59">
        <f>'Panel Power CAL'!C18</f>
        <v>0</v>
      </c>
      <c r="C53" s="59">
        <f>'Panel Power CAL'!D18</f>
        <v>0</v>
      </c>
      <c r="D53" s="59">
        <f>'Panel Power CAL'!E18</f>
        <v>0</v>
      </c>
      <c r="E53" s="59">
        <f>'Panel Power CAL'!F18</f>
        <v>0</v>
      </c>
      <c r="F53" s="59" t="str">
        <f>'Panel Power CAL'!G18</f>
        <v xml:space="preserve"> </v>
      </c>
      <c r="G53" s="59" t="str">
        <f>'Panel Power CAL'!H18</f>
        <v xml:space="preserve"> </v>
      </c>
      <c r="H53" s="59" t="str">
        <f>'Panel Power CAL'!I18</f>
        <v xml:space="preserve"> </v>
      </c>
      <c r="I53" s="59" t="str">
        <f>'Panel Power CAL'!J18</f>
        <v xml:space="preserve"> </v>
      </c>
      <c r="J53" s="59" t="str">
        <f>'Panel Power CAL'!K18</f>
        <v xml:space="preserve"> </v>
      </c>
      <c r="K53" s="59" t="str">
        <f>'Panel Power CAL'!L18</f>
        <v xml:space="preserve"> </v>
      </c>
      <c r="L53" s="59" t="str">
        <f>'Panel Power CAL'!M18</f>
        <v xml:space="preserve"> </v>
      </c>
      <c r="M53" s="59" t="str">
        <f t="shared" si="11"/>
        <v xml:space="preserve"> </v>
      </c>
      <c r="N53" s="59" t="str">
        <f t="shared" si="12"/>
        <v xml:space="preserve"> </v>
      </c>
      <c r="O53" s="59">
        <f t="shared" si="13"/>
        <v>0</v>
      </c>
      <c r="P53" s="59">
        <f t="shared" si="14"/>
        <v>0</v>
      </c>
      <c r="Q53" s="59">
        <f t="shared" si="15"/>
        <v>0</v>
      </c>
      <c r="R53" s="59">
        <f t="shared" si="16"/>
        <v>0</v>
      </c>
      <c r="S53" s="59" t="e">
        <f>(LOOKUP(#REF!,$S$7:$S$26,CAL!$R$7:$R$26)-1)*40+T53</f>
        <v>#REF!</v>
      </c>
      <c r="T53" s="59">
        <v>3</v>
      </c>
      <c r="U53" s="60" t="e">
        <f>#REF!</f>
        <v>#REF!</v>
      </c>
      <c r="V53" s="60" t="e">
        <f>#REF!</f>
        <v>#REF!</v>
      </c>
      <c r="W53" s="60" t="e">
        <f>#REF!</f>
        <v>#REF!</v>
      </c>
      <c r="X53" s="60" t="e">
        <f>#REF!</f>
        <v>#REF!</v>
      </c>
      <c r="Y53" s="60" t="e">
        <f>#REF!</f>
        <v>#REF!</v>
      </c>
      <c r="Z53" s="60" t="e">
        <f>#REF!</f>
        <v>#REF!</v>
      </c>
      <c r="AA53" s="60" t="e">
        <f>#REF!</f>
        <v>#REF!</v>
      </c>
      <c r="AC53" s="59" t="s">
        <v>40</v>
      </c>
      <c r="AD53" s="60" t="e">
        <f>#REF!</f>
        <v>#REF!</v>
      </c>
      <c r="AE53" s="60" t="e">
        <f>#REF!</f>
        <v>#REF!</v>
      </c>
      <c r="AF53" s="60" t="e">
        <f>#REF!</f>
        <v>#REF!</v>
      </c>
      <c r="AG53" s="59">
        <f t="shared" si="17"/>
        <v>0</v>
      </c>
      <c r="AH53" s="59">
        <f t="shared" si="18"/>
        <v>0</v>
      </c>
      <c r="AI53" s="60" t="str">
        <f t="shared" si="19"/>
        <v xml:space="preserve"> </v>
      </c>
      <c r="AJ53" s="59"/>
      <c r="AK53" s="59"/>
      <c r="AL53" s="59"/>
      <c r="AM53" s="59"/>
      <c r="AN53" s="59"/>
    </row>
    <row r="54" spans="1:40" ht="20.100000000000001" customHeight="1">
      <c r="A54" s="59">
        <f>'Panel Power CAL'!B19</f>
        <v>11</v>
      </c>
      <c r="B54" s="59">
        <f>'Panel Power CAL'!C19</f>
        <v>0</v>
      </c>
      <c r="C54" s="59">
        <f>'Panel Power CAL'!D19</f>
        <v>0</v>
      </c>
      <c r="D54" s="59">
        <f>'Panel Power CAL'!E19</f>
        <v>0</v>
      </c>
      <c r="E54" s="59">
        <f>'Panel Power CAL'!F19</f>
        <v>0</v>
      </c>
      <c r="F54" s="59" t="str">
        <f>'Panel Power CAL'!G19</f>
        <v xml:space="preserve"> </v>
      </c>
      <c r="G54" s="59" t="str">
        <f>'Panel Power CAL'!H19</f>
        <v xml:space="preserve"> </v>
      </c>
      <c r="H54" s="59" t="str">
        <f>'Panel Power CAL'!I19</f>
        <v xml:space="preserve"> </v>
      </c>
      <c r="I54" s="59" t="str">
        <f>'Panel Power CAL'!J19</f>
        <v xml:space="preserve"> </v>
      </c>
      <c r="J54" s="59" t="str">
        <f>'Panel Power CAL'!K19</f>
        <v xml:space="preserve"> </v>
      </c>
      <c r="K54" s="59" t="str">
        <f>'Panel Power CAL'!L19</f>
        <v xml:space="preserve"> </v>
      </c>
      <c r="L54" s="59" t="str">
        <f>'Panel Power CAL'!M19</f>
        <v xml:space="preserve"> </v>
      </c>
      <c r="M54" s="59" t="str">
        <f t="shared" si="11"/>
        <v xml:space="preserve"> </v>
      </c>
      <c r="N54" s="59" t="str">
        <f t="shared" si="12"/>
        <v xml:space="preserve"> </v>
      </c>
      <c r="O54" s="59">
        <f t="shared" si="13"/>
        <v>0</v>
      </c>
      <c r="P54" s="59">
        <f t="shared" si="14"/>
        <v>0</v>
      </c>
      <c r="Q54" s="59">
        <f t="shared" si="15"/>
        <v>0</v>
      </c>
      <c r="R54" s="59">
        <f t="shared" si="16"/>
        <v>0</v>
      </c>
      <c r="S54" s="59" t="e">
        <f>(LOOKUP(#REF!,$S$7:$S$26,CAL!$R$7:$R$26)-1)*40+T54</f>
        <v>#REF!</v>
      </c>
      <c r="T54" s="59">
        <v>4</v>
      </c>
      <c r="U54" s="60" t="e">
        <f>#REF!</f>
        <v>#REF!</v>
      </c>
      <c r="V54" s="60" t="e">
        <f>#REF!</f>
        <v>#REF!</v>
      </c>
      <c r="W54" s="60" t="e">
        <f>#REF!</f>
        <v>#REF!</v>
      </c>
      <c r="X54" s="60" t="e">
        <f>#REF!</f>
        <v>#REF!</v>
      </c>
      <c r="Y54" s="60" t="e">
        <f>#REF!</f>
        <v>#REF!</v>
      </c>
      <c r="Z54" s="60" t="e">
        <f>#REF!</f>
        <v>#REF!</v>
      </c>
      <c r="AA54" s="60" t="e">
        <f>#REF!</f>
        <v>#REF!</v>
      </c>
      <c r="AC54" s="59" t="s">
        <v>41</v>
      </c>
      <c r="AD54" s="60" t="e">
        <f>#REF!</f>
        <v>#REF!</v>
      </c>
      <c r="AE54" s="60" t="e">
        <f>#REF!</f>
        <v>#REF!</v>
      </c>
      <c r="AF54" s="60" t="e">
        <f>#REF!</f>
        <v>#REF!</v>
      </c>
      <c r="AG54" s="59">
        <f t="shared" si="17"/>
        <v>0</v>
      </c>
      <c r="AH54" s="59">
        <f t="shared" si="18"/>
        <v>0</v>
      </c>
      <c r="AI54" s="60" t="str">
        <f t="shared" si="19"/>
        <v xml:space="preserve"> </v>
      </c>
      <c r="AJ54" s="59"/>
      <c r="AK54" s="59"/>
      <c r="AL54" s="59"/>
      <c r="AM54" s="59"/>
      <c r="AN54" s="59"/>
    </row>
    <row r="55" spans="1:40" ht="20.100000000000001" customHeight="1">
      <c r="A55" s="59">
        <f>'Panel Power CAL'!B20</f>
        <v>12</v>
      </c>
      <c r="B55" s="59">
        <f>'Panel Power CAL'!C20</f>
        <v>0</v>
      </c>
      <c r="C55" s="59">
        <f>'Panel Power CAL'!D20</f>
        <v>0</v>
      </c>
      <c r="D55" s="59">
        <f>'Panel Power CAL'!E20</f>
        <v>0</v>
      </c>
      <c r="E55" s="59">
        <f>'Panel Power CAL'!F20</f>
        <v>0</v>
      </c>
      <c r="F55" s="59" t="str">
        <f>'Panel Power CAL'!G20</f>
        <v xml:space="preserve"> </v>
      </c>
      <c r="G55" s="59" t="str">
        <f>'Panel Power CAL'!H20</f>
        <v xml:space="preserve"> </v>
      </c>
      <c r="H55" s="59" t="str">
        <f>'Panel Power CAL'!I20</f>
        <v xml:space="preserve"> </v>
      </c>
      <c r="I55" s="59" t="str">
        <f>'Panel Power CAL'!J20</f>
        <v xml:space="preserve"> </v>
      </c>
      <c r="J55" s="59" t="str">
        <f>'Panel Power CAL'!K20</f>
        <v xml:space="preserve"> </v>
      </c>
      <c r="K55" s="59" t="str">
        <f>'Panel Power CAL'!L20</f>
        <v xml:space="preserve"> </v>
      </c>
      <c r="L55" s="59" t="str">
        <f>'Panel Power CAL'!M20</f>
        <v xml:space="preserve"> </v>
      </c>
      <c r="M55" s="59" t="str">
        <f t="shared" si="11"/>
        <v xml:space="preserve"> </v>
      </c>
      <c r="N55" s="59" t="str">
        <f t="shared" si="12"/>
        <v xml:space="preserve"> </v>
      </c>
      <c r="O55" s="59">
        <f t="shared" si="13"/>
        <v>0</v>
      </c>
      <c r="P55" s="59">
        <f t="shared" si="14"/>
        <v>0</v>
      </c>
      <c r="Q55" s="59">
        <f t="shared" si="15"/>
        <v>0</v>
      </c>
      <c r="R55" s="59">
        <f t="shared" si="16"/>
        <v>0</v>
      </c>
      <c r="S55" s="59" t="e">
        <f>(LOOKUP(#REF!,$S$7:$S$26,CAL!$R$7:$R$26)-1)*40+T55</f>
        <v>#REF!</v>
      </c>
      <c r="T55" s="59">
        <v>5</v>
      </c>
      <c r="U55" s="60" t="e">
        <f>#REF!</f>
        <v>#REF!</v>
      </c>
      <c r="V55" s="60" t="e">
        <f>#REF!</f>
        <v>#REF!</v>
      </c>
      <c r="W55" s="60" t="e">
        <f>#REF!</f>
        <v>#REF!</v>
      </c>
      <c r="X55" s="60" t="e">
        <f>#REF!</f>
        <v>#REF!</v>
      </c>
      <c r="Y55" s="60" t="e">
        <f>#REF!</f>
        <v>#REF!</v>
      </c>
      <c r="Z55" s="60" t="e">
        <f>#REF!</f>
        <v>#REF!</v>
      </c>
      <c r="AA55" s="60" t="e">
        <f>#REF!</f>
        <v>#REF!</v>
      </c>
      <c r="AC55" s="59" t="s">
        <v>42</v>
      </c>
      <c r="AD55" s="60" t="e">
        <f>#REF!</f>
        <v>#REF!</v>
      </c>
      <c r="AE55" s="60" t="e">
        <f>#REF!</f>
        <v>#REF!</v>
      </c>
      <c r="AF55" s="60" t="e">
        <f>#REF!</f>
        <v>#REF!</v>
      </c>
      <c r="AG55" s="59">
        <f t="shared" si="17"/>
        <v>0</v>
      </c>
      <c r="AH55" s="59">
        <f t="shared" si="18"/>
        <v>0</v>
      </c>
      <c r="AI55" s="60" t="str">
        <f t="shared" si="19"/>
        <v xml:space="preserve"> </v>
      </c>
      <c r="AJ55" s="59"/>
      <c r="AK55" s="59"/>
      <c r="AL55" s="59"/>
      <c r="AM55" s="59"/>
      <c r="AN55" s="59"/>
    </row>
    <row r="56" spans="1:40" ht="20.100000000000001" customHeight="1">
      <c r="A56" s="59">
        <f>'Panel Power CAL'!B21</f>
        <v>13</v>
      </c>
      <c r="B56" s="59">
        <f>'Panel Power CAL'!C21</f>
        <v>0</v>
      </c>
      <c r="C56" s="59">
        <f>'Panel Power CAL'!D21</f>
        <v>0</v>
      </c>
      <c r="D56" s="59">
        <f>'Panel Power CAL'!E21</f>
        <v>0</v>
      </c>
      <c r="E56" s="59">
        <f>'Panel Power CAL'!F21</f>
        <v>0</v>
      </c>
      <c r="F56" s="59" t="str">
        <f>'Panel Power CAL'!G21</f>
        <v xml:space="preserve"> </v>
      </c>
      <c r="G56" s="59" t="str">
        <f>'Panel Power CAL'!H21</f>
        <v xml:space="preserve"> </v>
      </c>
      <c r="H56" s="59" t="str">
        <f>'Panel Power CAL'!I21</f>
        <v xml:space="preserve"> </v>
      </c>
      <c r="I56" s="59" t="str">
        <f>'Panel Power CAL'!J21</f>
        <v xml:space="preserve"> </v>
      </c>
      <c r="J56" s="59" t="str">
        <f>'Panel Power CAL'!K21</f>
        <v xml:space="preserve"> </v>
      </c>
      <c r="K56" s="59" t="str">
        <f>'Panel Power CAL'!L21</f>
        <v xml:space="preserve"> </v>
      </c>
      <c r="L56" s="59" t="str">
        <f>'Panel Power CAL'!M21</f>
        <v xml:space="preserve"> </v>
      </c>
      <c r="M56" s="59" t="str">
        <f t="shared" si="11"/>
        <v xml:space="preserve"> </v>
      </c>
      <c r="N56" s="59" t="str">
        <f t="shared" si="12"/>
        <v xml:space="preserve"> </v>
      </c>
      <c r="O56" s="59">
        <f t="shared" si="13"/>
        <v>0</v>
      </c>
      <c r="P56" s="59">
        <f t="shared" si="14"/>
        <v>0</v>
      </c>
      <c r="Q56" s="59">
        <f t="shared" si="15"/>
        <v>0</v>
      </c>
      <c r="R56" s="59">
        <f t="shared" si="16"/>
        <v>0</v>
      </c>
      <c r="S56" s="59" t="e">
        <f>(LOOKUP(#REF!,$S$7:$S$26,CAL!$R$7:$R$26)-1)*40+T56</f>
        <v>#REF!</v>
      </c>
      <c r="T56" s="59">
        <v>6</v>
      </c>
      <c r="U56" s="60" t="e">
        <f>#REF!</f>
        <v>#REF!</v>
      </c>
      <c r="V56" s="60" t="e">
        <f>#REF!</f>
        <v>#REF!</v>
      </c>
      <c r="W56" s="60" t="e">
        <f>#REF!</f>
        <v>#REF!</v>
      </c>
      <c r="X56" s="60" t="e">
        <f>#REF!</f>
        <v>#REF!</v>
      </c>
      <c r="Y56" s="60" t="e">
        <f>#REF!</f>
        <v>#REF!</v>
      </c>
      <c r="Z56" s="60" t="e">
        <f>#REF!</f>
        <v>#REF!</v>
      </c>
      <c r="AA56" s="60" t="e">
        <f>#REF!</f>
        <v>#REF!</v>
      </c>
      <c r="AC56" s="59" t="s">
        <v>43</v>
      </c>
      <c r="AD56" s="60" t="e">
        <f>#REF!</f>
        <v>#REF!</v>
      </c>
      <c r="AE56" s="60" t="e">
        <f>#REF!</f>
        <v>#REF!</v>
      </c>
      <c r="AF56" s="60" t="e">
        <f>#REF!</f>
        <v>#REF!</v>
      </c>
      <c r="AG56" s="59">
        <f t="shared" si="17"/>
        <v>0</v>
      </c>
      <c r="AH56" s="59">
        <f t="shared" si="18"/>
        <v>0</v>
      </c>
      <c r="AI56" s="60" t="str">
        <f t="shared" si="19"/>
        <v xml:space="preserve"> </v>
      </c>
      <c r="AJ56" s="59"/>
      <c r="AK56" s="59"/>
      <c r="AL56" s="59"/>
      <c r="AM56" s="59"/>
      <c r="AN56" s="59"/>
    </row>
    <row r="57" spans="1:40" ht="20.100000000000001" customHeight="1">
      <c r="A57" s="59">
        <f>'Panel Power CAL'!B22</f>
        <v>14</v>
      </c>
      <c r="B57" s="59">
        <f>'Panel Power CAL'!C22</f>
        <v>0</v>
      </c>
      <c r="C57" s="59">
        <f>'Panel Power CAL'!D22</f>
        <v>0</v>
      </c>
      <c r="D57" s="59">
        <f>'Panel Power CAL'!E22</f>
        <v>0</v>
      </c>
      <c r="E57" s="59">
        <f>'Panel Power CAL'!F22</f>
        <v>0</v>
      </c>
      <c r="F57" s="59" t="str">
        <f>'Panel Power CAL'!G22</f>
        <v xml:space="preserve"> </v>
      </c>
      <c r="G57" s="59" t="str">
        <f>'Panel Power CAL'!H22</f>
        <v xml:space="preserve"> </v>
      </c>
      <c r="H57" s="59" t="str">
        <f>'Panel Power CAL'!I22</f>
        <v xml:space="preserve"> </v>
      </c>
      <c r="I57" s="59" t="str">
        <f>'Panel Power CAL'!J22</f>
        <v xml:space="preserve"> </v>
      </c>
      <c r="J57" s="59" t="str">
        <f>'Panel Power CAL'!K22</f>
        <v xml:space="preserve"> </v>
      </c>
      <c r="K57" s="59" t="str">
        <f>'Panel Power CAL'!L22</f>
        <v xml:space="preserve"> </v>
      </c>
      <c r="L57" s="59" t="str">
        <f>'Panel Power CAL'!M22</f>
        <v xml:space="preserve"> </v>
      </c>
      <c r="M57" s="59" t="str">
        <f t="shared" si="11"/>
        <v xml:space="preserve"> </v>
      </c>
      <c r="N57" s="59" t="str">
        <f t="shared" si="12"/>
        <v xml:space="preserve"> </v>
      </c>
      <c r="O57" s="59">
        <f t="shared" si="13"/>
        <v>0</v>
      </c>
      <c r="P57" s="59">
        <f t="shared" si="14"/>
        <v>0</v>
      </c>
      <c r="Q57" s="59">
        <f t="shared" si="15"/>
        <v>0</v>
      </c>
      <c r="R57" s="59">
        <f t="shared" si="16"/>
        <v>0</v>
      </c>
      <c r="S57" s="59" t="e">
        <f>(LOOKUP(#REF!,$S$7:$S$26,CAL!$R$7:$R$26)-1)*40+T57</f>
        <v>#REF!</v>
      </c>
      <c r="T57" s="59">
        <v>7</v>
      </c>
      <c r="U57" s="60" t="e">
        <f>#REF!</f>
        <v>#REF!</v>
      </c>
      <c r="V57" s="60" t="e">
        <f>#REF!</f>
        <v>#REF!</v>
      </c>
      <c r="W57" s="60" t="e">
        <f>#REF!</f>
        <v>#REF!</v>
      </c>
      <c r="X57" s="60" t="e">
        <f>#REF!</f>
        <v>#REF!</v>
      </c>
      <c r="Y57" s="60" t="e">
        <f>#REF!</f>
        <v>#REF!</v>
      </c>
      <c r="Z57" s="60" t="e">
        <f>#REF!</f>
        <v>#REF!</v>
      </c>
      <c r="AA57" s="60" t="e">
        <f>#REF!</f>
        <v>#REF!</v>
      </c>
      <c r="AC57" s="59" t="s">
        <v>44</v>
      </c>
      <c r="AD57" s="60" t="e">
        <f>#REF!</f>
        <v>#REF!</v>
      </c>
      <c r="AE57" s="60" t="e">
        <f>#REF!</f>
        <v>#REF!</v>
      </c>
      <c r="AF57" s="60" t="e">
        <f>#REF!</f>
        <v>#REF!</v>
      </c>
      <c r="AG57" s="59">
        <f t="shared" si="17"/>
        <v>0</v>
      </c>
      <c r="AH57" s="59">
        <f t="shared" si="18"/>
        <v>0</v>
      </c>
      <c r="AI57" s="60" t="str">
        <f t="shared" si="19"/>
        <v xml:space="preserve"> </v>
      </c>
      <c r="AJ57" s="59"/>
      <c r="AK57" s="59"/>
      <c r="AL57" s="59"/>
      <c r="AM57" s="59"/>
      <c r="AN57" s="59"/>
    </row>
    <row r="58" spans="1:40" ht="20.100000000000001" customHeight="1">
      <c r="A58" s="59">
        <f>'Panel Power CAL'!B23</f>
        <v>15</v>
      </c>
      <c r="B58" s="59">
        <f>'Panel Power CAL'!C23</f>
        <v>0</v>
      </c>
      <c r="C58" s="59">
        <f>'Panel Power CAL'!D23</f>
        <v>0</v>
      </c>
      <c r="D58" s="59">
        <f>'Panel Power CAL'!E23</f>
        <v>0</v>
      </c>
      <c r="E58" s="59">
        <f>'Panel Power CAL'!F23</f>
        <v>0</v>
      </c>
      <c r="F58" s="59" t="str">
        <f>'Panel Power CAL'!G23</f>
        <v xml:space="preserve"> </v>
      </c>
      <c r="G58" s="59" t="str">
        <f>'Panel Power CAL'!H23</f>
        <v xml:space="preserve"> </v>
      </c>
      <c r="H58" s="59" t="str">
        <f>'Panel Power CAL'!I23</f>
        <v xml:space="preserve"> </v>
      </c>
      <c r="I58" s="59" t="str">
        <f>'Panel Power CAL'!J23</f>
        <v xml:space="preserve"> </v>
      </c>
      <c r="J58" s="59" t="str">
        <f>'Panel Power CAL'!K23</f>
        <v xml:space="preserve"> </v>
      </c>
      <c r="K58" s="59" t="str">
        <f>'Panel Power CAL'!L23</f>
        <v xml:space="preserve"> </v>
      </c>
      <c r="L58" s="59" t="str">
        <f>'Panel Power CAL'!M23</f>
        <v xml:space="preserve"> </v>
      </c>
      <c r="M58" s="59" t="str">
        <f t="shared" si="11"/>
        <v xml:space="preserve"> </v>
      </c>
      <c r="N58" s="59" t="str">
        <f t="shared" si="12"/>
        <v xml:space="preserve"> </v>
      </c>
      <c r="O58" s="59">
        <f t="shared" si="13"/>
        <v>0</v>
      </c>
      <c r="P58" s="59">
        <f t="shared" si="14"/>
        <v>0</v>
      </c>
      <c r="Q58" s="59">
        <f t="shared" si="15"/>
        <v>0</v>
      </c>
      <c r="R58" s="59">
        <f t="shared" si="16"/>
        <v>0</v>
      </c>
      <c r="S58" s="59" t="e">
        <f>(LOOKUP(#REF!,$S$7:$S$26,CAL!$R$7:$R$26)-1)*40+T58</f>
        <v>#REF!</v>
      </c>
      <c r="T58" s="59">
        <v>8</v>
      </c>
      <c r="U58" s="60" t="e">
        <f>#REF!</f>
        <v>#REF!</v>
      </c>
      <c r="V58" s="60" t="e">
        <f>#REF!</f>
        <v>#REF!</v>
      </c>
      <c r="W58" s="60" t="e">
        <f>#REF!</f>
        <v>#REF!</v>
      </c>
      <c r="X58" s="60" t="e">
        <f>#REF!</f>
        <v>#REF!</v>
      </c>
      <c r="Y58" s="60" t="e">
        <f>#REF!</f>
        <v>#REF!</v>
      </c>
      <c r="Z58" s="60" t="e">
        <f>#REF!</f>
        <v>#REF!</v>
      </c>
      <c r="AA58" s="60" t="e">
        <f>#REF!</f>
        <v>#REF!</v>
      </c>
      <c r="AC58" s="59" t="s">
        <v>45</v>
      </c>
      <c r="AD58" s="60" t="e">
        <f>#REF!</f>
        <v>#REF!</v>
      </c>
      <c r="AE58" s="60" t="e">
        <f>#REF!</f>
        <v>#REF!</v>
      </c>
      <c r="AF58" s="60" t="e">
        <f>#REF!</f>
        <v>#REF!</v>
      </c>
      <c r="AG58" s="59">
        <f t="shared" si="17"/>
        <v>0</v>
      </c>
      <c r="AH58" s="59">
        <f t="shared" si="18"/>
        <v>0</v>
      </c>
      <c r="AI58" s="60" t="str">
        <f t="shared" si="19"/>
        <v xml:space="preserve"> </v>
      </c>
      <c r="AJ58" s="59"/>
      <c r="AK58" s="59"/>
      <c r="AL58" s="59"/>
      <c r="AM58" s="59"/>
      <c r="AN58" s="59"/>
    </row>
    <row r="59" spans="1:40" ht="20.100000000000001" customHeight="1">
      <c r="A59" s="59">
        <f>'Panel Power CAL'!B24</f>
        <v>16</v>
      </c>
      <c r="B59" s="59">
        <f>'Panel Power CAL'!C24</f>
        <v>0</v>
      </c>
      <c r="C59" s="59">
        <f>'Panel Power CAL'!D24</f>
        <v>0</v>
      </c>
      <c r="D59" s="59">
        <f>'Panel Power CAL'!E24</f>
        <v>0</v>
      </c>
      <c r="E59" s="59">
        <f>'Panel Power CAL'!F24</f>
        <v>0</v>
      </c>
      <c r="F59" s="59" t="str">
        <f>'Panel Power CAL'!G24</f>
        <v xml:space="preserve"> </v>
      </c>
      <c r="G59" s="59" t="str">
        <f>'Panel Power CAL'!H24</f>
        <v xml:space="preserve"> </v>
      </c>
      <c r="H59" s="59" t="str">
        <f>'Panel Power CAL'!I24</f>
        <v xml:space="preserve"> </v>
      </c>
      <c r="I59" s="59" t="str">
        <f>'Panel Power CAL'!J24</f>
        <v xml:space="preserve"> </v>
      </c>
      <c r="J59" s="59" t="str">
        <f>'Panel Power CAL'!K24</f>
        <v xml:space="preserve"> </v>
      </c>
      <c r="K59" s="59" t="str">
        <f>'Panel Power CAL'!L24</f>
        <v xml:space="preserve"> </v>
      </c>
      <c r="L59" s="59" t="str">
        <f>'Panel Power CAL'!M24</f>
        <v xml:space="preserve"> </v>
      </c>
      <c r="M59" s="59" t="str">
        <f t="shared" si="11"/>
        <v xml:space="preserve"> </v>
      </c>
      <c r="N59" s="59" t="str">
        <f t="shared" si="12"/>
        <v xml:space="preserve"> </v>
      </c>
      <c r="O59" s="59">
        <f t="shared" si="13"/>
        <v>0</v>
      </c>
      <c r="P59" s="59">
        <f t="shared" si="14"/>
        <v>0</v>
      </c>
      <c r="Q59" s="59">
        <f t="shared" si="15"/>
        <v>0</v>
      </c>
      <c r="R59" s="59">
        <f t="shared" si="16"/>
        <v>0</v>
      </c>
      <c r="S59" s="59" t="e">
        <f>(LOOKUP(#REF!,$S$7:$S$26,CAL!$R$7:$R$26)-1)*40+T59</f>
        <v>#REF!</v>
      </c>
      <c r="T59" s="59">
        <v>9</v>
      </c>
      <c r="U59" s="60" t="e">
        <f>#REF!</f>
        <v>#REF!</v>
      </c>
      <c r="V59" s="60" t="e">
        <f>#REF!</f>
        <v>#REF!</v>
      </c>
      <c r="W59" s="60" t="e">
        <f>#REF!</f>
        <v>#REF!</v>
      </c>
      <c r="X59" s="60" t="e">
        <f>#REF!</f>
        <v>#REF!</v>
      </c>
      <c r="Y59" s="60" t="e">
        <f>#REF!</f>
        <v>#REF!</v>
      </c>
      <c r="Z59" s="60" t="e">
        <f>#REF!</f>
        <v>#REF!</v>
      </c>
      <c r="AA59" s="60" t="e">
        <f>#REF!</f>
        <v>#REF!</v>
      </c>
      <c r="AC59" s="59" t="s">
        <v>46</v>
      </c>
      <c r="AD59" s="60" t="e">
        <f>#REF!</f>
        <v>#REF!</v>
      </c>
      <c r="AE59" s="60" t="e">
        <f>#REF!</f>
        <v>#REF!</v>
      </c>
      <c r="AF59" s="60" t="e">
        <f>#REF!</f>
        <v>#REF!</v>
      </c>
      <c r="AG59" s="59">
        <f t="shared" si="17"/>
        <v>0</v>
      </c>
      <c r="AH59" s="59">
        <f t="shared" si="18"/>
        <v>0</v>
      </c>
      <c r="AI59" s="60" t="str">
        <f t="shared" si="19"/>
        <v xml:space="preserve"> </v>
      </c>
      <c r="AJ59" s="59"/>
      <c r="AK59" s="59"/>
      <c r="AL59" s="59"/>
      <c r="AM59" s="59"/>
      <c r="AN59" s="59"/>
    </row>
    <row r="60" spans="1:40" ht="20.100000000000001" customHeight="1">
      <c r="A60" s="59">
        <f>'Panel Power CAL'!B25</f>
        <v>17</v>
      </c>
      <c r="B60" s="59">
        <f>'Panel Power CAL'!C25</f>
        <v>0</v>
      </c>
      <c r="C60" s="59">
        <f>'Panel Power CAL'!D25</f>
        <v>0</v>
      </c>
      <c r="D60" s="59">
        <f>'Panel Power CAL'!E25</f>
        <v>0</v>
      </c>
      <c r="E60" s="59">
        <f>'Panel Power CAL'!F25</f>
        <v>0</v>
      </c>
      <c r="F60" s="59" t="str">
        <f>'Panel Power CAL'!G25</f>
        <v xml:space="preserve"> </v>
      </c>
      <c r="G60" s="59" t="str">
        <f>'Panel Power CAL'!H25</f>
        <v xml:space="preserve"> </v>
      </c>
      <c r="H60" s="59" t="str">
        <f>'Panel Power CAL'!I25</f>
        <v xml:space="preserve"> </v>
      </c>
      <c r="I60" s="59" t="str">
        <f>'Panel Power CAL'!J25</f>
        <v xml:space="preserve"> </v>
      </c>
      <c r="J60" s="59" t="str">
        <f>'Panel Power CAL'!K25</f>
        <v xml:space="preserve"> </v>
      </c>
      <c r="K60" s="59" t="str">
        <f>'Panel Power CAL'!L25</f>
        <v xml:space="preserve"> </v>
      </c>
      <c r="L60" s="59" t="str">
        <f>'Panel Power CAL'!M25</f>
        <v xml:space="preserve"> </v>
      </c>
      <c r="M60" s="59" t="str">
        <f t="shared" si="11"/>
        <v xml:space="preserve"> </v>
      </c>
      <c r="N60" s="59" t="str">
        <f t="shared" si="12"/>
        <v xml:space="preserve"> </v>
      </c>
      <c r="O60" s="59">
        <f t="shared" si="13"/>
        <v>0</v>
      </c>
      <c r="P60" s="59">
        <f t="shared" si="14"/>
        <v>0</v>
      </c>
      <c r="Q60" s="59">
        <f t="shared" si="15"/>
        <v>0</v>
      </c>
      <c r="R60" s="59">
        <f t="shared" si="16"/>
        <v>0</v>
      </c>
      <c r="S60" s="59" t="e">
        <f>(LOOKUP(#REF!,$S$7:$S$26,CAL!$R$7:$R$26)-1)*40+T60</f>
        <v>#REF!</v>
      </c>
      <c r="T60" s="59">
        <v>10</v>
      </c>
      <c r="U60" s="60" t="e">
        <f>#REF!</f>
        <v>#REF!</v>
      </c>
      <c r="V60" s="60" t="e">
        <f>#REF!</f>
        <v>#REF!</v>
      </c>
      <c r="W60" s="60" t="e">
        <f>#REF!</f>
        <v>#REF!</v>
      </c>
      <c r="X60" s="60" t="e">
        <f>#REF!</f>
        <v>#REF!</v>
      </c>
      <c r="Y60" s="60" t="e">
        <f>#REF!</f>
        <v>#REF!</v>
      </c>
      <c r="Z60" s="60" t="e">
        <f>#REF!</f>
        <v>#REF!</v>
      </c>
      <c r="AA60" s="60" t="e">
        <f>#REF!</f>
        <v>#REF!</v>
      </c>
      <c r="AC60" s="59" t="s">
        <v>47</v>
      </c>
      <c r="AD60" s="60" t="e">
        <f>#REF!</f>
        <v>#REF!</v>
      </c>
      <c r="AE60" s="60" t="e">
        <f>#REF!</f>
        <v>#REF!</v>
      </c>
      <c r="AF60" s="60" t="e">
        <f>#REF!</f>
        <v>#REF!</v>
      </c>
      <c r="AG60" s="59">
        <f t="shared" si="17"/>
        <v>0</v>
      </c>
      <c r="AH60" s="59">
        <f t="shared" si="18"/>
        <v>0</v>
      </c>
      <c r="AI60" s="60" t="str">
        <f t="shared" si="19"/>
        <v xml:space="preserve"> </v>
      </c>
      <c r="AJ60" s="59"/>
      <c r="AK60" s="59"/>
      <c r="AL60" s="59"/>
      <c r="AM60" s="59"/>
      <c r="AN60" s="59"/>
    </row>
    <row r="61" spans="1:40" ht="20.100000000000001" customHeight="1">
      <c r="A61" s="59">
        <f>'Panel Power CAL'!B26</f>
        <v>18</v>
      </c>
      <c r="B61" s="59">
        <f>'Panel Power CAL'!C26</f>
        <v>0</v>
      </c>
      <c r="C61" s="59">
        <f>'Panel Power CAL'!D26</f>
        <v>0</v>
      </c>
      <c r="D61" s="59">
        <f>'Panel Power CAL'!E26</f>
        <v>0</v>
      </c>
      <c r="E61" s="59">
        <f>'Panel Power CAL'!F26</f>
        <v>0</v>
      </c>
      <c r="F61" s="59" t="str">
        <f>'Panel Power CAL'!G26</f>
        <v xml:space="preserve"> </v>
      </c>
      <c r="G61" s="59" t="str">
        <f>'Panel Power CAL'!H26</f>
        <v xml:space="preserve"> </v>
      </c>
      <c r="H61" s="59" t="str">
        <f>'Panel Power CAL'!I26</f>
        <v xml:space="preserve"> </v>
      </c>
      <c r="I61" s="59" t="str">
        <f>'Panel Power CAL'!J26</f>
        <v xml:space="preserve"> </v>
      </c>
      <c r="J61" s="59" t="str">
        <f>'Panel Power CAL'!K26</f>
        <v xml:space="preserve"> </v>
      </c>
      <c r="K61" s="59" t="str">
        <f>'Panel Power CAL'!L26</f>
        <v xml:space="preserve"> </v>
      </c>
      <c r="L61" s="59" t="str">
        <f>'Panel Power CAL'!M26</f>
        <v xml:space="preserve"> </v>
      </c>
      <c r="M61" s="59" t="str">
        <f t="shared" si="11"/>
        <v xml:space="preserve"> </v>
      </c>
      <c r="N61" s="59" t="str">
        <f t="shared" si="12"/>
        <v xml:space="preserve"> </v>
      </c>
      <c r="O61" s="59">
        <f t="shared" si="13"/>
        <v>0</v>
      </c>
      <c r="P61" s="59">
        <f t="shared" si="14"/>
        <v>0</v>
      </c>
      <c r="Q61" s="59">
        <f t="shared" si="15"/>
        <v>0</v>
      </c>
      <c r="R61" s="59">
        <f t="shared" si="16"/>
        <v>0</v>
      </c>
      <c r="S61" s="59" t="e">
        <f>(LOOKUP(#REF!,$S$7:$S$26,CAL!$R$7:$R$26)-1)*40+T61</f>
        <v>#REF!</v>
      </c>
      <c r="T61" s="59">
        <v>11</v>
      </c>
      <c r="U61" s="60" t="e">
        <f>#REF!</f>
        <v>#REF!</v>
      </c>
      <c r="V61" s="60" t="e">
        <f>#REF!</f>
        <v>#REF!</v>
      </c>
      <c r="W61" s="60" t="e">
        <f>#REF!</f>
        <v>#REF!</v>
      </c>
      <c r="X61" s="60" t="e">
        <f>#REF!</f>
        <v>#REF!</v>
      </c>
      <c r="Y61" s="60" t="e">
        <f>#REF!</f>
        <v>#REF!</v>
      </c>
      <c r="Z61" s="60" t="e">
        <f>#REF!</f>
        <v>#REF!</v>
      </c>
      <c r="AA61" s="60" t="e">
        <f>#REF!</f>
        <v>#REF!</v>
      </c>
      <c r="AC61" s="59" t="s">
        <v>48</v>
      </c>
      <c r="AD61" s="60" t="e">
        <f>#REF!</f>
        <v>#REF!</v>
      </c>
      <c r="AE61" s="60" t="e">
        <f>#REF!</f>
        <v>#REF!</v>
      </c>
      <c r="AF61" s="60" t="e">
        <f>#REF!</f>
        <v>#REF!</v>
      </c>
      <c r="AG61" s="59">
        <f t="shared" si="17"/>
        <v>0</v>
      </c>
      <c r="AH61" s="59">
        <f t="shared" si="18"/>
        <v>0</v>
      </c>
      <c r="AI61" s="60" t="str">
        <f t="shared" si="19"/>
        <v xml:space="preserve"> </v>
      </c>
      <c r="AJ61" s="59"/>
      <c r="AK61" s="59"/>
      <c r="AL61" s="59"/>
      <c r="AM61" s="59"/>
      <c r="AN61" s="59"/>
    </row>
    <row r="62" spans="1:40" ht="20.100000000000001" customHeight="1">
      <c r="A62" s="59">
        <f>'Panel Power CAL'!B27</f>
        <v>19</v>
      </c>
      <c r="B62" s="59">
        <f>'Panel Power CAL'!C27</f>
        <v>0</v>
      </c>
      <c r="C62" s="59">
        <f>'Panel Power CAL'!D27</f>
        <v>0</v>
      </c>
      <c r="D62" s="59">
        <f>'Panel Power CAL'!E27</f>
        <v>0</v>
      </c>
      <c r="E62" s="59">
        <f>'Panel Power CAL'!F27</f>
        <v>0</v>
      </c>
      <c r="F62" s="59" t="str">
        <f>'Panel Power CAL'!G27</f>
        <v xml:space="preserve"> </v>
      </c>
      <c r="G62" s="59" t="str">
        <f>'Panel Power CAL'!H27</f>
        <v xml:space="preserve"> </v>
      </c>
      <c r="H62" s="59" t="str">
        <f>'Panel Power CAL'!I27</f>
        <v xml:space="preserve"> </v>
      </c>
      <c r="I62" s="59" t="str">
        <f>'Panel Power CAL'!J27</f>
        <v xml:space="preserve"> </v>
      </c>
      <c r="J62" s="59" t="str">
        <f>'Panel Power CAL'!K27</f>
        <v xml:space="preserve"> </v>
      </c>
      <c r="K62" s="59" t="str">
        <f>'Panel Power CAL'!L27</f>
        <v xml:space="preserve"> </v>
      </c>
      <c r="L62" s="59" t="str">
        <f>'Panel Power CAL'!M27</f>
        <v xml:space="preserve"> </v>
      </c>
      <c r="M62" s="59" t="str">
        <f t="shared" si="11"/>
        <v xml:space="preserve"> </v>
      </c>
      <c r="N62" s="59" t="str">
        <f t="shared" si="12"/>
        <v xml:space="preserve"> </v>
      </c>
      <c r="O62" s="59">
        <f t="shared" si="13"/>
        <v>0</v>
      </c>
      <c r="P62" s="59">
        <f t="shared" si="14"/>
        <v>0</v>
      </c>
      <c r="Q62" s="59">
        <f t="shared" si="15"/>
        <v>0</v>
      </c>
      <c r="R62" s="59">
        <f t="shared" si="16"/>
        <v>0</v>
      </c>
      <c r="S62" s="59" t="e">
        <f>(LOOKUP(#REF!,$S$7:$S$26,CAL!$R$7:$R$26)-1)*40+T62</f>
        <v>#REF!</v>
      </c>
      <c r="T62" s="59">
        <v>12</v>
      </c>
      <c r="U62" s="60" t="e">
        <f>#REF!</f>
        <v>#REF!</v>
      </c>
      <c r="V62" s="60" t="e">
        <f>#REF!</f>
        <v>#REF!</v>
      </c>
      <c r="W62" s="60" t="e">
        <f>#REF!</f>
        <v>#REF!</v>
      </c>
      <c r="X62" s="60" t="e">
        <f>#REF!</f>
        <v>#REF!</v>
      </c>
      <c r="Y62" s="60" t="e">
        <f>#REF!</f>
        <v>#REF!</v>
      </c>
      <c r="Z62" s="60" t="e">
        <f>#REF!</f>
        <v>#REF!</v>
      </c>
      <c r="AA62" s="60" t="e">
        <f>#REF!</f>
        <v>#REF!</v>
      </c>
      <c r="AC62" s="59" t="s">
        <v>49</v>
      </c>
      <c r="AD62" s="60" t="e">
        <f>#REF!</f>
        <v>#REF!</v>
      </c>
      <c r="AE62" s="60" t="e">
        <f>#REF!</f>
        <v>#REF!</v>
      </c>
      <c r="AF62" s="60" t="e">
        <f>#REF!</f>
        <v>#REF!</v>
      </c>
      <c r="AG62" s="59">
        <f t="shared" si="17"/>
        <v>0</v>
      </c>
      <c r="AH62" s="59">
        <f t="shared" si="18"/>
        <v>0</v>
      </c>
      <c r="AI62" s="60" t="str">
        <f t="shared" si="19"/>
        <v xml:space="preserve"> </v>
      </c>
      <c r="AJ62" s="59"/>
      <c r="AK62" s="59"/>
      <c r="AL62" s="59"/>
      <c r="AM62" s="59"/>
      <c r="AN62" s="59"/>
    </row>
    <row r="63" spans="1:40" ht="20.100000000000001" customHeight="1">
      <c r="A63" s="59">
        <f>'Panel Power CAL'!B28</f>
        <v>20</v>
      </c>
      <c r="B63" s="59">
        <f>'Panel Power CAL'!C28</f>
        <v>0</v>
      </c>
      <c r="C63" s="59">
        <f>'Panel Power CAL'!D28</f>
        <v>0</v>
      </c>
      <c r="D63" s="59">
        <f>'Panel Power CAL'!E28</f>
        <v>0</v>
      </c>
      <c r="E63" s="59">
        <f>'Panel Power CAL'!F28</f>
        <v>0</v>
      </c>
      <c r="F63" s="59" t="str">
        <f>'Panel Power CAL'!G28</f>
        <v xml:space="preserve"> </v>
      </c>
      <c r="G63" s="59" t="str">
        <f>'Panel Power CAL'!H28</f>
        <v xml:space="preserve"> </v>
      </c>
      <c r="H63" s="59" t="str">
        <f>'Panel Power CAL'!I28</f>
        <v xml:space="preserve"> </v>
      </c>
      <c r="I63" s="59" t="str">
        <f>'Panel Power CAL'!J28</f>
        <v xml:space="preserve"> </v>
      </c>
      <c r="J63" s="59" t="str">
        <f>'Panel Power CAL'!K28</f>
        <v xml:space="preserve"> </v>
      </c>
      <c r="K63" s="59" t="str">
        <f>'Panel Power CAL'!L28</f>
        <v xml:space="preserve"> </v>
      </c>
      <c r="L63" s="59" t="str">
        <f>'Panel Power CAL'!M28</f>
        <v xml:space="preserve"> </v>
      </c>
      <c r="M63" s="59" t="str">
        <f t="shared" si="11"/>
        <v xml:space="preserve"> </v>
      </c>
      <c r="N63" s="59" t="str">
        <f t="shared" si="12"/>
        <v xml:space="preserve"> </v>
      </c>
      <c r="O63" s="59">
        <f t="shared" si="13"/>
        <v>0</v>
      </c>
      <c r="P63" s="59">
        <f t="shared" si="14"/>
        <v>0</v>
      </c>
      <c r="Q63" s="59">
        <f t="shared" si="15"/>
        <v>0</v>
      </c>
      <c r="R63" s="59">
        <f t="shared" si="16"/>
        <v>0</v>
      </c>
      <c r="S63" s="59" t="e">
        <f>(LOOKUP(#REF!,$S$7:$S$26,CAL!$R$7:$R$26)-1)*40+T63</f>
        <v>#REF!</v>
      </c>
      <c r="T63" s="59">
        <v>13</v>
      </c>
      <c r="U63" s="60" t="e">
        <f>#REF!</f>
        <v>#REF!</v>
      </c>
      <c r="V63" s="60" t="e">
        <f>#REF!</f>
        <v>#REF!</v>
      </c>
      <c r="W63" s="60" t="e">
        <f>#REF!</f>
        <v>#REF!</v>
      </c>
      <c r="X63" s="60" t="e">
        <f>#REF!</f>
        <v>#REF!</v>
      </c>
      <c r="Y63" s="60" t="e">
        <f>#REF!</f>
        <v>#REF!</v>
      </c>
      <c r="Z63" s="60" t="e">
        <f>#REF!</f>
        <v>#REF!</v>
      </c>
      <c r="AA63" s="60" t="e">
        <f>#REF!</f>
        <v>#REF!</v>
      </c>
      <c r="AC63" s="59" t="s">
        <v>50</v>
      </c>
      <c r="AD63" s="60" t="e">
        <f>#REF!</f>
        <v>#REF!</v>
      </c>
      <c r="AE63" s="60" t="e">
        <f>#REF!</f>
        <v>#REF!</v>
      </c>
      <c r="AF63" s="60" t="e">
        <f>#REF!</f>
        <v>#REF!</v>
      </c>
      <c r="AG63" s="59">
        <f t="shared" si="17"/>
        <v>0</v>
      </c>
      <c r="AH63" s="59">
        <f t="shared" si="18"/>
        <v>0</v>
      </c>
      <c r="AI63" s="60" t="str">
        <f t="shared" si="19"/>
        <v xml:space="preserve"> </v>
      </c>
      <c r="AJ63" s="59"/>
      <c r="AK63" s="59"/>
      <c r="AL63" s="59"/>
      <c r="AM63" s="59"/>
      <c r="AN63" s="59"/>
    </row>
    <row r="64" spans="1:40" ht="20.100000000000001" customHeight="1">
      <c r="A64" s="59">
        <f>'Panel Power CAL'!B29</f>
        <v>21</v>
      </c>
      <c r="B64" s="59">
        <f>'Panel Power CAL'!C29</f>
        <v>0</v>
      </c>
      <c r="C64" s="59">
        <f>'Panel Power CAL'!D29</f>
        <v>0</v>
      </c>
      <c r="D64" s="59">
        <f>'Panel Power CAL'!E29</f>
        <v>0</v>
      </c>
      <c r="E64" s="59">
        <f>'Panel Power CAL'!F29</f>
        <v>0</v>
      </c>
      <c r="F64" s="59" t="str">
        <f>'Panel Power CAL'!G29</f>
        <v xml:space="preserve"> </v>
      </c>
      <c r="G64" s="59" t="str">
        <f>'Panel Power CAL'!H29</f>
        <v xml:space="preserve"> </v>
      </c>
      <c r="H64" s="59" t="str">
        <f>'Panel Power CAL'!I29</f>
        <v xml:space="preserve"> </v>
      </c>
      <c r="I64" s="59" t="str">
        <f>'Panel Power CAL'!J29</f>
        <v xml:space="preserve"> </v>
      </c>
      <c r="J64" s="59" t="str">
        <f>'Panel Power CAL'!K29</f>
        <v xml:space="preserve"> </v>
      </c>
      <c r="K64" s="59" t="str">
        <f>'Panel Power CAL'!L29</f>
        <v xml:space="preserve"> </v>
      </c>
      <c r="L64" s="59" t="str">
        <f>'Panel Power CAL'!M29</f>
        <v xml:space="preserve"> </v>
      </c>
      <c r="M64" s="59" t="str">
        <f t="shared" si="11"/>
        <v xml:space="preserve"> </v>
      </c>
      <c r="N64" s="59" t="str">
        <f t="shared" si="12"/>
        <v xml:space="preserve"> </v>
      </c>
      <c r="O64" s="59">
        <f t="shared" si="13"/>
        <v>0</v>
      </c>
      <c r="P64" s="59">
        <f t="shared" si="14"/>
        <v>0</v>
      </c>
      <c r="Q64" s="59">
        <f t="shared" si="15"/>
        <v>0</v>
      </c>
      <c r="R64" s="59">
        <f t="shared" si="16"/>
        <v>0</v>
      </c>
      <c r="S64" s="59" t="e">
        <f>(LOOKUP(#REF!,$S$7:$S$26,CAL!$R$7:$R$26)-1)*40+T64</f>
        <v>#REF!</v>
      </c>
      <c r="T64" s="59">
        <v>14</v>
      </c>
      <c r="U64" s="60" t="e">
        <f>#REF!</f>
        <v>#REF!</v>
      </c>
      <c r="V64" s="60" t="e">
        <f>#REF!</f>
        <v>#REF!</v>
      </c>
      <c r="W64" s="60" t="e">
        <f>#REF!</f>
        <v>#REF!</v>
      </c>
      <c r="X64" s="60" t="e">
        <f>#REF!</f>
        <v>#REF!</v>
      </c>
      <c r="Y64" s="60" t="e">
        <f>#REF!</f>
        <v>#REF!</v>
      </c>
      <c r="Z64" s="60" t="e">
        <f>#REF!</f>
        <v>#REF!</v>
      </c>
      <c r="AA64" s="60" t="e">
        <f>#REF!</f>
        <v>#REF!</v>
      </c>
      <c r="AD64" s="60" t="e">
        <f>SUM(AD44:AD63)</f>
        <v>#REF!</v>
      </c>
      <c r="AE64" s="59" t="e">
        <f>AD64/AH64*100</f>
        <v>#REF!</v>
      </c>
      <c r="AF64" s="59" t="e">
        <f>COS(ATAN(AG64/AH64))</f>
        <v>#DIV/0!</v>
      </c>
      <c r="AG64" s="59">
        <f>SUM(AG44:AG63)</f>
        <v>0</v>
      </c>
      <c r="AH64" s="59">
        <f>SUM(AH44:AH63)</f>
        <v>0</v>
      </c>
      <c r="AI64" s="60"/>
      <c r="AJ64" s="59"/>
      <c r="AK64" s="59"/>
      <c r="AL64" s="59" t="str">
        <f t="shared" ref="AL64" si="20">IF($AI64=0," ",AG64)</f>
        <v xml:space="preserve"> </v>
      </c>
      <c r="AM64" s="59" t="str">
        <f t="shared" ref="AM64" si="21">IF($AI64=0," ",AH64)</f>
        <v xml:space="preserve"> </v>
      </c>
      <c r="AN64" s="59"/>
    </row>
    <row r="65" spans="1:40" ht="20.100000000000001" customHeight="1">
      <c r="A65" s="59">
        <f>'Panel Power CAL'!B30</f>
        <v>22</v>
      </c>
      <c r="B65" s="59">
        <f>'Panel Power CAL'!C30</f>
        <v>0</v>
      </c>
      <c r="C65" s="59">
        <f>'Panel Power CAL'!D30</f>
        <v>0</v>
      </c>
      <c r="D65" s="59">
        <f>'Panel Power CAL'!E30</f>
        <v>0</v>
      </c>
      <c r="E65" s="59">
        <f>'Panel Power CAL'!F30</f>
        <v>0</v>
      </c>
      <c r="F65" s="59" t="str">
        <f>'Panel Power CAL'!G30</f>
        <v xml:space="preserve"> </v>
      </c>
      <c r="G65" s="59" t="str">
        <f>'Panel Power CAL'!H30</f>
        <v xml:space="preserve"> </v>
      </c>
      <c r="H65" s="59" t="str">
        <f>'Panel Power CAL'!I30</f>
        <v xml:space="preserve"> </v>
      </c>
      <c r="I65" s="59" t="str">
        <f>'Panel Power CAL'!J30</f>
        <v xml:space="preserve"> </v>
      </c>
      <c r="J65" s="59" t="str">
        <f>'Panel Power CAL'!K30</f>
        <v xml:space="preserve"> </v>
      </c>
      <c r="K65" s="59" t="str">
        <f>'Panel Power CAL'!L30</f>
        <v xml:space="preserve"> </v>
      </c>
      <c r="L65" s="59" t="str">
        <f>'Panel Power CAL'!M30</f>
        <v xml:space="preserve"> </v>
      </c>
      <c r="M65" s="59" t="str">
        <f t="shared" si="11"/>
        <v xml:space="preserve"> </v>
      </c>
      <c r="N65" s="59" t="str">
        <f t="shared" si="12"/>
        <v xml:space="preserve"> </v>
      </c>
      <c r="O65" s="59">
        <f t="shared" si="13"/>
        <v>0</v>
      </c>
      <c r="P65" s="59">
        <f t="shared" si="14"/>
        <v>0</v>
      </c>
      <c r="Q65" s="59">
        <f t="shared" si="15"/>
        <v>0</v>
      </c>
      <c r="R65" s="59">
        <f t="shared" si="16"/>
        <v>0</v>
      </c>
      <c r="S65" s="59" t="e">
        <f>(LOOKUP(#REF!,$S$7:$S$26,CAL!$R$7:$R$26)-1)*40+T65</f>
        <v>#REF!</v>
      </c>
      <c r="T65" s="59">
        <v>15</v>
      </c>
      <c r="U65" s="60" t="e">
        <f>#REF!</f>
        <v>#REF!</v>
      </c>
      <c r="V65" s="60" t="e">
        <f>#REF!</f>
        <v>#REF!</v>
      </c>
      <c r="W65" s="60" t="e">
        <f>#REF!</f>
        <v>#REF!</v>
      </c>
      <c r="X65" s="60" t="e">
        <f>#REF!</f>
        <v>#REF!</v>
      </c>
      <c r="Y65" s="60" t="e">
        <f>#REF!</f>
        <v>#REF!</v>
      </c>
      <c r="Z65" s="60" t="e">
        <f>#REF!</f>
        <v>#REF!</v>
      </c>
      <c r="AA65" s="60" t="e">
        <f>#REF!</f>
        <v>#REF!</v>
      </c>
      <c r="AD65" s="59" t="e">
        <f>IF(AD64=0," ",AD64)</f>
        <v>#REF!</v>
      </c>
      <c r="AE65" s="59" t="e">
        <f>IF(AD64=0," ",AE64)</f>
        <v>#REF!</v>
      </c>
      <c r="AF65" s="59" t="e">
        <f>IF(AD64=0," ",AF64)</f>
        <v>#REF!</v>
      </c>
      <c r="AG65" s="59" t="e">
        <f>IF(AD64=0," ",AG64)</f>
        <v>#REF!</v>
      </c>
      <c r="AJ65" s="59"/>
      <c r="AK65" s="59"/>
      <c r="AL65" s="59"/>
      <c r="AM65" s="59"/>
      <c r="AN65" s="59"/>
    </row>
    <row r="66" spans="1:40" ht="20.100000000000001" customHeight="1">
      <c r="A66" s="59">
        <f>'Panel Power CAL'!B31</f>
        <v>23</v>
      </c>
      <c r="B66" s="59">
        <f>'Panel Power CAL'!C31</f>
        <v>0</v>
      </c>
      <c r="C66" s="59">
        <f>'Panel Power CAL'!D31</f>
        <v>0</v>
      </c>
      <c r="D66" s="59">
        <f>'Panel Power CAL'!E31</f>
        <v>0</v>
      </c>
      <c r="E66" s="59">
        <f>'Panel Power CAL'!F31</f>
        <v>0</v>
      </c>
      <c r="F66" s="59" t="str">
        <f>'Panel Power CAL'!G31</f>
        <v xml:space="preserve"> </v>
      </c>
      <c r="G66" s="59" t="str">
        <f>'Panel Power CAL'!H31</f>
        <v xml:space="preserve"> </v>
      </c>
      <c r="H66" s="59" t="str">
        <f>'Panel Power CAL'!I31</f>
        <v xml:space="preserve"> </v>
      </c>
      <c r="I66" s="59" t="str">
        <f>'Panel Power CAL'!J31</f>
        <v xml:space="preserve"> </v>
      </c>
      <c r="J66" s="59" t="str">
        <f>'Panel Power CAL'!K31</f>
        <v xml:space="preserve"> </v>
      </c>
      <c r="K66" s="59" t="str">
        <f>'Panel Power CAL'!L31</f>
        <v xml:space="preserve"> </v>
      </c>
      <c r="L66" s="59" t="str">
        <f>'Panel Power CAL'!M31</f>
        <v xml:space="preserve"> </v>
      </c>
      <c r="M66" s="59" t="str">
        <f t="shared" si="11"/>
        <v xml:space="preserve"> </v>
      </c>
      <c r="N66" s="59" t="str">
        <f t="shared" si="12"/>
        <v xml:space="preserve"> </v>
      </c>
      <c r="O66" s="59">
        <f t="shared" si="13"/>
        <v>0</v>
      </c>
      <c r="P66" s="59">
        <f t="shared" si="14"/>
        <v>0</v>
      </c>
      <c r="Q66" s="59">
        <f t="shared" si="15"/>
        <v>0</v>
      </c>
      <c r="R66" s="59">
        <f t="shared" si="16"/>
        <v>0</v>
      </c>
      <c r="S66" s="59" t="e">
        <f>(LOOKUP(#REF!,$S$7:$S$26,CAL!$R$7:$R$26)-1)*40+T66</f>
        <v>#REF!</v>
      </c>
      <c r="T66" s="59">
        <v>16</v>
      </c>
      <c r="U66" s="60" t="e">
        <f>#REF!</f>
        <v>#REF!</v>
      </c>
      <c r="V66" s="60" t="e">
        <f>#REF!</f>
        <v>#REF!</v>
      </c>
      <c r="W66" s="60" t="e">
        <f>#REF!</f>
        <v>#REF!</v>
      </c>
      <c r="X66" s="60" t="e">
        <f>#REF!</f>
        <v>#REF!</v>
      </c>
      <c r="Y66" s="60" t="e">
        <f>#REF!</f>
        <v>#REF!</v>
      </c>
      <c r="Z66" s="60" t="e">
        <f>#REF!</f>
        <v>#REF!</v>
      </c>
      <c r="AA66" s="60" t="e">
        <f>#REF!</f>
        <v>#REF!</v>
      </c>
      <c r="AJ66" s="59"/>
      <c r="AK66" s="59"/>
      <c r="AL66" s="59"/>
      <c r="AM66" s="59"/>
      <c r="AN66" s="59"/>
    </row>
    <row r="67" spans="1:40" ht="20.100000000000001" customHeight="1">
      <c r="A67" s="59">
        <f>'Panel Power CAL'!B32</f>
        <v>24</v>
      </c>
      <c r="B67" s="59">
        <f>'Panel Power CAL'!C32</f>
        <v>0</v>
      </c>
      <c r="C67" s="59">
        <f>'Panel Power CAL'!D32</f>
        <v>0</v>
      </c>
      <c r="D67" s="59">
        <f>'Panel Power CAL'!E32</f>
        <v>0</v>
      </c>
      <c r="E67" s="59">
        <f>'Panel Power CAL'!F32</f>
        <v>0</v>
      </c>
      <c r="F67" s="59" t="str">
        <f>'Panel Power CAL'!G32</f>
        <v xml:space="preserve"> </v>
      </c>
      <c r="G67" s="59" t="str">
        <f>'Panel Power CAL'!H32</f>
        <v xml:space="preserve"> </v>
      </c>
      <c r="H67" s="59" t="str">
        <f>'Panel Power CAL'!I32</f>
        <v xml:space="preserve"> </v>
      </c>
      <c r="I67" s="59" t="str">
        <f>'Panel Power CAL'!J32</f>
        <v xml:space="preserve"> </v>
      </c>
      <c r="J67" s="59" t="str">
        <f>'Panel Power CAL'!K32</f>
        <v xml:space="preserve"> </v>
      </c>
      <c r="K67" s="59" t="str">
        <f>'Panel Power CAL'!L32</f>
        <v xml:space="preserve"> </v>
      </c>
      <c r="L67" s="59" t="str">
        <f>'Panel Power CAL'!M32</f>
        <v xml:space="preserve"> </v>
      </c>
      <c r="M67" s="59" t="str">
        <f t="shared" si="11"/>
        <v xml:space="preserve"> </v>
      </c>
      <c r="N67" s="59" t="str">
        <f t="shared" si="12"/>
        <v xml:space="preserve"> </v>
      </c>
      <c r="O67" s="59">
        <f t="shared" si="13"/>
        <v>0</v>
      </c>
      <c r="P67" s="59">
        <f t="shared" si="14"/>
        <v>0</v>
      </c>
      <c r="Q67" s="59">
        <f t="shared" si="15"/>
        <v>0</v>
      </c>
      <c r="R67" s="59">
        <f t="shared" si="16"/>
        <v>0</v>
      </c>
      <c r="S67" s="59" t="e">
        <f>(LOOKUP(#REF!,$S$7:$S$26,CAL!$R$7:$R$26)-1)*40+T67</f>
        <v>#REF!</v>
      </c>
      <c r="T67" s="59">
        <v>17</v>
      </c>
      <c r="U67" s="60" t="e">
        <f>#REF!</f>
        <v>#REF!</v>
      </c>
      <c r="V67" s="60" t="e">
        <f>#REF!</f>
        <v>#REF!</v>
      </c>
      <c r="W67" s="60" t="e">
        <f>#REF!</f>
        <v>#REF!</v>
      </c>
      <c r="X67" s="60" t="e">
        <f>#REF!</f>
        <v>#REF!</v>
      </c>
      <c r="Y67" s="60" t="e">
        <f>#REF!</f>
        <v>#REF!</v>
      </c>
      <c r="Z67" s="60" t="e">
        <f>#REF!</f>
        <v>#REF!</v>
      </c>
      <c r="AA67" s="60" t="e">
        <f>#REF!</f>
        <v>#REF!</v>
      </c>
      <c r="AJ67" s="59"/>
      <c r="AK67" s="59"/>
      <c r="AL67" s="59"/>
      <c r="AM67" s="59"/>
      <c r="AN67" s="59"/>
    </row>
    <row r="68" spans="1:40" ht="20.100000000000001" customHeight="1">
      <c r="A68" s="59">
        <f>'Panel Power CAL'!B33</f>
        <v>25</v>
      </c>
      <c r="B68" s="59">
        <f>'Panel Power CAL'!C33</f>
        <v>0</v>
      </c>
      <c r="C68" s="59">
        <f>'Panel Power CAL'!D33</f>
        <v>0</v>
      </c>
      <c r="D68" s="59">
        <f>'Panel Power CAL'!E33</f>
        <v>0</v>
      </c>
      <c r="E68" s="59">
        <f>'Panel Power CAL'!F33</f>
        <v>0</v>
      </c>
      <c r="F68" s="59" t="str">
        <f>'Panel Power CAL'!G33</f>
        <v xml:space="preserve"> </v>
      </c>
      <c r="G68" s="59" t="str">
        <f>'Panel Power CAL'!H33</f>
        <v xml:space="preserve"> </v>
      </c>
      <c r="H68" s="59" t="str">
        <f>'Panel Power CAL'!I33</f>
        <v xml:space="preserve"> </v>
      </c>
      <c r="I68" s="59" t="str">
        <f>'Panel Power CAL'!J33</f>
        <v xml:space="preserve"> </v>
      </c>
      <c r="J68" s="59" t="str">
        <f>'Panel Power CAL'!K33</f>
        <v xml:space="preserve"> </v>
      </c>
      <c r="K68" s="59" t="str">
        <f>'Panel Power CAL'!L33</f>
        <v xml:space="preserve"> </v>
      </c>
      <c r="L68" s="59" t="str">
        <f>'Panel Power CAL'!M33</f>
        <v xml:space="preserve"> </v>
      </c>
      <c r="M68" s="59" t="str">
        <f t="shared" si="11"/>
        <v xml:space="preserve"> </v>
      </c>
      <c r="N68" s="59" t="str">
        <f t="shared" si="12"/>
        <v xml:space="preserve"> </v>
      </c>
      <c r="O68" s="59">
        <f t="shared" si="13"/>
        <v>0</v>
      </c>
      <c r="P68" s="59">
        <f t="shared" si="14"/>
        <v>0</v>
      </c>
      <c r="Q68" s="59">
        <f t="shared" si="15"/>
        <v>0</v>
      </c>
      <c r="R68" s="59">
        <f t="shared" si="16"/>
        <v>0</v>
      </c>
      <c r="S68" s="59" t="e">
        <f>(LOOKUP(#REF!,$S$7:$S$26,CAL!$R$7:$R$26)-1)*40+T68</f>
        <v>#REF!</v>
      </c>
      <c r="T68" s="59">
        <v>18</v>
      </c>
      <c r="U68" s="60" t="e">
        <f>#REF!</f>
        <v>#REF!</v>
      </c>
      <c r="V68" s="60" t="e">
        <f>#REF!</f>
        <v>#REF!</v>
      </c>
      <c r="W68" s="60" t="e">
        <f>#REF!</f>
        <v>#REF!</v>
      </c>
      <c r="X68" s="60" t="e">
        <f>#REF!</f>
        <v>#REF!</v>
      </c>
      <c r="Y68" s="60" t="e">
        <f>#REF!</f>
        <v>#REF!</v>
      </c>
      <c r="Z68" s="60" t="e">
        <f>#REF!</f>
        <v>#REF!</v>
      </c>
      <c r="AA68" s="60" t="e">
        <f>#REF!</f>
        <v>#REF!</v>
      </c>
      <c r="AJ68" s="59"/>
      <c r="AK68" s="59"/>
      <c r="AL68" s="59"/>
      <c r="AM68" s="59"/>
      <c r="AN68" s="59"/>
    </row>
    <row r="69" spans="1:40" ht="20.100000000000001" customHeight="1">
      <c r="A69" s="59">
        <f>'Panel Power CAL'!B34</f>
        <v>26</v>
      </c>
      <c r="B69" s="59">
        <f>'Panel Power CAL'!C34</f>
        <v>0</v>
      </c>
      <c r="C69" s="59">
        <f>'Panel Power CAL'!D34</f>
        <v>0</v>
      </c>
      <c r="D69" s="59">
        <f>'Panel Power CAL'!E34</f>
        <v>0</v>
      </c>
      <c r="E69" s="59">
        <f>'Panel Power CAL'!F34</f>
        <v>0</v>
      </c>
      <c r="F69" s="59" t="str">
        <f>'Panel Power CAL'!G34</f>
        <v xml:space="preserve"> </v>
      </c>
      <c r="G69" s="59" t="str">
        <f>'Panel Power CAL'!H34</f>
        <v xml:space="preserve"> </v>
      </c>
      <c r="H69" s="59" t="str">
        <f>'Panel Power CAL'!I34</f>
        <v xml:space="preserve"> </v>
      </c>
      <c r="I69" s="59" t="str">
        <f>'Panel Power CAL'!J34</f>
        <v xml:space="preserve"> </v>
      </c>
      <c r="J69" s="59" t="str">
        <f>'Panel Power CAL'!K34</f>
        <v xml:space="preserve"> </v>
      </c>
      <c r="K69" s="59" t="str">
        <f>'Panel Power CAL'!L34</f>
        <v xml:space="preserve"> </v>
      </c>
      <c r="L69" s="59" t="str">
        <f>'Panel Power CAL'!M34</f>
        <v xml:space="preserve"> </v>
      </c>
      <c r="M69" s="59" t="str">
        <f t="shared" si="11"/>
        <v xml:space="preserve"> </v>
      </c>
      <c r="N69" s="59" t="str">
        <f t="shared" si="12"/>
        <v xml:space="preserve"> </v>
      </c>
      <c r="O69" s="59">
        <f t="shared" si="13"/>
        <v>0</v>
      </c>
      <c r="P69" s="59">
        <f t="shared" si="14"/>
        <v>0</v>
      </c>
      <c r="Q69" s="59">
        <f t="shared" si="15"/>
        <v>0</v>
      </c>
      <c r="R69" s="59">
        <f t="shared" si="16"/>
        <v>0</v>
      </c>
      <c r="S69" s="59" t="e">
        <f>(LOOKUP(#REF!,$S$7:$S$26,CAL!$R$7:$R$26)-1)*40+T69</f>
        <v>#REF!</v>
      </c>
      <c r="T69" s="59">
        <v>19</v>
      </c>
      <c r="U69" s="60" t="e">
        <f>#REF!</f>
        <v>#REF!</v>
      </c>
      <c r="V69" s="60" t="e">
        <f>#REF!</f>
        <v>#REF!</v>
      </c>
      <c r="W69" s="60" t="e">
        <f>#REF!</f>
        <v>#REF!</v>
      </c>
      <c r="X69" s="60" t="e">
        <f>#REF!</f>
        <v>#REF!</v>
      </c>
      <c r="Y69" s="60" t="e">
        <f>#REF!</f>
        <v>#REF!</v>
      </c>
      <c r="Z69" s="60" t="e">
        <f>#REF!</f>
        <v>#REF!</v>
      </c>
      <c r="AA69" s="60" t="e">
        <f>#REF!</f>
        <v>#REF!</v>
      </c>
      <c r="AJ69" s="59"/>
      <c r="AK69" s="59"/>
      <c r="AL69" s="59"/>
      <c r="AM69" s="59"/>
      <c r="AN69" s="59"/>
    </row>
    <row r="70" spans="1:40" ht="20.100000000000001" customHeight="1">
      <c r="A70" s="59">
        <f>'Panel Power CAL'!B35</f>
        <v>27</v>
      </c>
      <c r="B70" s="59">
        <f>'Panel Power CAL'!C35</f>
        <v>0</v>
      </c>
      <c r="C70" s="59">
        <f>'Panel Power CAL'!D35</f>
        <v>0</v>
      </c>
      <c r="D70" s="59">
        <f>'Panel Power CAL'!E35</f>
        <v>0</v>
      </c>
      <c r="E70" s="59">
        <f>'Panel Power CAL'!F35</f>
        <v>0</v>
      </c>
      <c r="F70" s="59" t="str">
        <f>'Panel Power CAL'!G35</f>
        <v xml:space="preserve"> </v>
      </c>
      <c r="G70" s="59" t="str">
        <f>'Panel Power CAL'!H35</f>
        <v xml:space="preserve"> </v>
      </c>
      <c r="H70" s="59" t="str">
        <f>'Panel Power CAL'!I35</f>
        <v xml:space="preserve"> </v>
      </c>
      <c r="I70" s="59" t="str">
        <f>'Panel Power CAL'!J35</f>
        <v xml:space="preserve"> </v>
      </c>
      <c r="J70" s="59" t="str">
        <f>'Panel Power CAL'!K35</f>
        <v xml:space="preserve"> </v>
      </c>
      <c r="K70" s="59" t="str">
        <f>'Panel Power CAL'!L35</f>
        <v xml:space="preserve"> </v>
      </c>
      <c r="L70" s="59" t="str">
        <f>'Panel Power CAL'!M35</f>
        <v xml:space="preserve"> </v>
      </c>
      <c r="M70" s="59" t="str">
        <f t="shared" si="11"/>
        <v xml:space="preserve"> </v>
      </c>
      <c r="N70" s="59" t="str">
        <f t="shared" si="12"/>
        <v xml:space="preserve"> </v>
      </c>
      <c r="O70" s="59">
        <f t="shared" si="13"/>
        <v>0</v>
      </c>
      <c r="P70" s="59">
        <f t="shared" si="14"/>
        <v>0</v>
      </c>
      <c r="Q70" s="59">
        <f t="shared" si="15"/>
        <v>0</v>
      </c>
      <c r="R70" s="59">
        <f t="shared" si="16"/>
        <v>0</v>
      </c>
      <c r="S70" s="59" t="e">
        <f>(LOOKUP(#REF!,$S$7:$S$26,CAL!$R$7:$R$26)-1)*40+T70</f>
        <v>#REF!</v>
      </c>
      <c r="T70" s="59">
        <v>20</v>
      </c>
      <c r="U70" s="60" t="e">
        <f>#REF!</f>
        <v>#REF!</v>
      </c>
      <c r="V70" s="60" t="e">
        <f>#REF!</f>
        <v>#REF!</v>
      </c>
      <c r="W70" s="60" t="e">
        <f>#REF!</f>
        <v>#REF!</v>
      </c>
      <c r="X70" s="60" t="e">
        <f>#REF!</f>
        <v>#REF!</v>
      </c>
      <c r="Y70" s="60" t="e">
        <f>#REF!</f>
        <v>#REF!</v>
      </c>
      <c r="Z70" s="60" t="e">
        <f>#REF!</f>
        <v>#REF!</v>
      </c>
      <c r="AA70" s="60" t="e">
        <f>#REF!</f>
        <v>#REF!</v>
      </c>
      <c r="AJ70" s="59"/>
      <c r="AK70" s="59"/>
      <c r="AL70" s="59"/>
      <c r="AM70" s="59"/>
      <c r="AN70" s="59"/>
    </row>
    <row r="71" spans="1:40" ht="20.100000000000001" customHeight="1">
      <c r="A71" s="59">
        <f>'Panel Power CAL'!B36</f>
        <v>28</v>
      </c>
      <c r="B71" s="59">
        <f>'Panel Power CAL'!C36</f>
        <v>0</v>
      </c>
      <c r="C71" s="59">
        <f>'Panel Power CAL'!D36</f>
        <v>0</v>
      </c>
      <c r="D71" s="59">
        <f>'Panel Power CAL'!E36</f>
        <v>0</v>
      </c>
      <c r="E71" s="59">
        <f>'Panel Power CAL'!F36</f>
        <v>0</v>
      </c>
      <c r="F71" s="59" t="str">
        <f>'Panel Power CAL'!G36</f>
        <v xml:space="preserve"> </v>
      </c>
      <c r="G71" s="59" t="str">
        <f>'Panel Power CAL'!H36</f>
        <v xml:space="preserve"> </v>
      </c>
      <c r="H71" s="59" t="str">
        <f>'Panel Power CAL'!I36</f>
        <v xml:space="preserve"> </v>
      </c>
      <c r="I71" s="59" t="str">
        <f>'Panel Power CAL'!J36</f>
        <v xml:space="preserve"> </v>
      </c>
      <c r="J71" s="59" t="str">
        <f>'Panel Power CAL'!K36</f>
        <v xml:space="preserve"> </v>
      </c>
      <c r="K71" s="59" t="str">
        <f>'Panel Power CAL'!L36</f>
        <v xml:space="preserve"> </v>
      </c>
      <c r="L71" s="59" t="str">
        <f>'Panel Power CAL'!M36</f>
        <v xml:space="preserve"> </v>
      </c>
      <c r="M71" s="59" t="str">
        <f t="shared" si="11"/>
        <v xml:space="preserve"> </v>
      </c>
      <c r="N71" s="59" t="str">
        <f t="shared" si="12"/>
        <v xml:space="preserve"> </v>
      </c>
      <c r="O71" s="59">
        <f t="shared" si="13"/>
        <v>0</v>
      </c>
      <c r="P71" s="59">
        <f t="shared" si="14"/>
        <v>0</v>
      </c>
      <c r="Q71" s="59">
        <f t="shared" si="15"/>
        <v>0</v>
      </c>
      <c r="R71" s="59">
        <f t="shared" si="16"/>
        <v>0</v>
      </c>
      <c r="S71" s="59" t="e">
        <f>(LOOKUP(#REF!,$S$7:$S$26,CAL!$R$7:$R$26)-1)*40+T71</f>
        <v>#REF!</v>
      </c>
      <c r="T71" s="59">
        <v>21</v>
      </c>
      <c r="U71" s="60" t="e">
        <f>#REF!</f>
        <v>#REF!</v>
      </c>
      <c r="V71" s="60" t="e">
        <f>#REF!</f>
        <v>#REF!</v>
      </c>
      <c r="W71" s="60" t="e">
        <f>#REF!</f>
        <v>#REF!</v>
      </c>
      <c r="X71" s="60" t="e">
        <f>#REF!</f>
        <v>#REF!</v>
      </c>
      <c r="Y71" s="60" t="e">
        <f>#REF!</f>
        <v>#REF!</v>
      </c>
      <c r="Z71" s="60" t="e">
        <f>#REF!</f>
        <v>#REF!</v>
      </c>
      <c r="AA71" s="60" t="e">
        <f>#REF!</f>
        <v>#REF!</v>
      </c>
      <c r="AJ71" s="59"/>
      <c r="AK71" s="59"/>
      <c r="AL71" s="59"/>
      <c r="AM71" s="59"/>
      <c r="AN71" s="59"/>
    </row>
    <row r="72" spans="1:40" ht="20.100000000000001" customHeight="1">
      <c r="A72" s="59">
        <f>'Panel Power CAL'!B37</f>
        <v>29</v>
      </c>
      <c r="B72" s="59">
        <f>'Panel Power CAL'!C37</f>
        <v>0</v>
      </c>
      <c r="C72" s="59">
        <f>'Panel Power CAL'!D37</f>
        <v>0</v>
      </c>
      <c r="D72" s="59">
        <f>'Panel Power CAL'!E37</f>
        <v>0</v>
      </c>
      <c r="E72" s="59">
        <f>'Panel Power CAL'!F37</f>
        <v>0</v>
      </c>
      <c r="F72" s="59" t="str">
        <f>'Panel Power CAL'!G37</f>
        <v xml:space="preserve"> </v>
      </c>
      <c r="G72" s="59" t="str">
        <f>'Panel Power CAL'!H37</f>
        <v xml:space="preserve"> </v>
      </c>
      <c r="H72" s="59" t="str">
        <f>'Panel Power CAL'!I37</f>
        <v xml:space="preserve"> </v>
      </c>
      <c r="I72" s="59" t="str">
        <f>'Panel Power CAL'!J37</f>
        <v xml:space="preserve"> </v>
      </c>
      <c r="J72" s="59" t="str">
        <f>'Panel Power CAL'!K37</f>
        <v xml:space="preserve"> </v>
      </c>
      <c r="K72" s="59" t="str">
        <f>'Panel Power CAL'!L37</f>
        <v xml:space="preserve"> </v>
      </c>
      <c r="L72" s="59" t="str">
        <f>'Panel Power CAL'!M37</f>
        <v xml:space="preserve"> </v>
      </c>
      <c r="M72" s="59" t="str">
        <f t="shared" si="11"/>
        <v xml:space="preserve"> </v>
      </c>
      <c r="N72" s="59" t="str">
        <f t="shared" si="12"/>
        <v xml:space="preserve"> </v>
      </c>
      <c r="O72" s="59">
        <f t="shared" si="13"/>
        <v>0</v>
      </c>
      <c r="P72" s="59">
        <f t="shared" si="14"/>
        <v>0</v>
      </c>
      <c r="Q72" s="59">
        <f t="shared" si="15"/>
        <v>0</v>
      </c>
      <c r="R72" s="59">
        <f t="shared" si="16"/>
        <v>0</v>
      </c>
      <c r="S72" s="59" t="e">
        <f>(LOOKUP(#REF!,$S$7:$S$26,CAL!$R$7:$R$26)-1)*40+T72</f>
        <v>#REF!</v>
      </c>
      <c r="T72" s="59">
        <v>22</v>
      </c>
      <c r="U72" s="60" t="e">
        <f>#REF!</f>
        <v>#REF!</v>
      </c>
      <c r="V72" s="60" t="e">
        <f>#REF!</f>
        <v>#REF!</v>
      </c>
      <c r="W72" s="60" t="e">
        <f>#REF!</f>
        <v>#REF!</v>
      </c>
      <c r="X72" s="60" t="e">
        <f>#REF!</f>
        <v>#REF!</v>
      </c>
      <c r="Y72" s="60" t="e">
        <f>#REF!</f>
        <v>#REF!</v>
      </c>
      <c r="Z72" s="60" t="e">
        <f>#REF!</f>
        <v>#REF!</v>
      </c>
      <c r="AA72" s="60" t="e">
        <f>#REF!</f>
        <v>#REF!</v>
      </c>
      <c r="AJ72" s="59"/>
      <c r="AK72" s="59"/>
      <c r="AL72" s="59"/>
      <c r="AM72" s="59"/>
      <c r="AN72" s="59"/>
    </row>
    <row r="73" spans="1:40" ht="20.100000000000001" customHeight="1">
      <c r="A73" s="59">
        <f>'Panel Power CAL'!B38</f>
        <v>30</v>
      </c>
      <c r="B73" s="59">
        <f>'Panel Power CAL'!C38</f>
        <v>0</v>
      </c>
      <c r="C73" s="59">
        <f>'Panel Power CAL'!D38</f>
        <v>0</v>
      </c>
      <c r="D73" s="59">
        <f>'Panel Power CAL'!E38</f>
        <v>0</v>
      </c>
      <c r="E73" s="59">
        <f>'Panel Power CAL'!F38</f>
        <v>0</v>
      </c>
      <c r="F73" s="59" t="str">
        <f>'Panel Power CAL'!G38</f>
        <v xml:space="preserve"> </v>
      </c>
      <c r="G73" s="59" t="str">
        <f>'Panel Power CAL'!H38</f>
        <v xml:space="preserve"> </v>
      </c>
      <c r="H73" s="59" t="str">
        <f>'Panel Power CAL'!I38</f>
        <v xml:space="preserve"> </v>
      </c>
      <c r="I73" s="59" t="str">
        <f>'Panel Power CAL'!J38</f>
        <v xml:space="preserve"> </v>
      </c>
      <c r="J73" s="59" t="str">
        <f>'Panel Power CAL'!K38</f>
        <v xml:space="preserve"> </v>
      </c>
      <c r="K73" s="59" t="str">
        <f>'Panel Power CAL'!L38</f>
        <v xml:space="preserve"> </v>
      </c>
      <c r="L73" s="59" t="str">
        <f>'Panel Power CAL'!M38</f>
        <v xml:space="preserve"> </v>
      </c>
      <c r="M73" s="59" t="str">
        <f t="shared" si="11"/>
        <v xml:space="preserve"> </v>
      </c>
      <c r="N73" s="59" t="str">
        <f t="shared" si="12"/>
        <v xml:space="preserve"> </v>
      </c>
      <c r="O73" s="59">
        <f t="shared" si="13"/>
        <v>0</v>
      </c>
      <c r="P73" s="59">
        <f t="shared" si="14"/>
        <v>0</v>
      </c>
      <c r="Q73" s="59">
        <f t="shared" si="15"/>
        <v>0</v>
      </c>
      <c r="R73" s="59">
        <f t="shared" si="16"/>
        <v>0</v>
      </c>
      <c r="S73" s="59" t="e">
        <f>(LOOKUP(#REF!,$S$7:$S$26,CAL!$R$7:$R$26)-1)*40+T73</f>
        <v>#REF!</v>
      </c>
      <c r="T73" s="59">
        <v>23</v>
      </c>
      <c r="U73" s="60" t="e">
        <f>#REF!</f>
        <v>#REF!</v>
      </c>
      <c r="V73" s="60" t="e">
        <f>#REF!</f>
        <v>#REF!</v>
      </c>
      <c r="W73" s="60" t="e">
        <f>#REF!</f>
        <v>#REF!</v>
      </c>
      <c r="X73" s="60" t="e">
        <f>#REF!</f>
        <v>#REF!</v>
      </c>
      <c r="Y73" s="60" t="e">
        <f>#REF!</f>
        <v>#REF!</v>
      </c>
      <c r="Z73" s="60" t="e">
        <f>#REF!</f>
        <v>#REF!</v>
      </c>
      <c r="AA73" s="60" t="e">
        <f>#REF!</f>
        <v>#REF!</v>
      </c>
      <c r="AJ73" s="59"/>
      <c r="AK73" s="59"/>
      <c r="AL73" s="59"/>
      <c r="AM73" s="59"/>
      <c r="AN73" s="59"/>
    </row>
    <row r="74" spans="1:40" ht="20.100000000000001" customHeight="1">
      <c r="A74" s="59">
        <f>'Panel Power CAL'!B39</f>
        <v>31</v>
      </c>
      <c r="B74" s="59">
        <f>'Panel Power CAL'!C39</f>
        <v>0</v>
      </c>
      <c r="C74" s="59">
        <f>'Panel Power CAL'!D39</f>
        <v>0</v>
      </c>
      <c r="D74" s="59">
        <f>'Panel Power CAL'!E39</f>
        <v>0</v>
      </c>
      <c r="E74" s="59">
        <f>'Panel Power CAL'!F39</f>
        <v>0</v>
      </c>
      <c r="F74" s="59" t="str">
        <f>'Panel Power CAL'!G39</f>
        <v xml:space="preserve"> </v>
      </c>
      <c r="G74" s="59" t="str">
        <f>'Panel Power CAL'!H39</f>
        <v xml:space="preserve"> </v>
      </c>
      <c r="H74" s="59" t="str">
        <f>'Panel Power CAL'!I39</f>
        <v xml:space="preserve"> </v>
      </c>
      <c r="I74" s="59" t="str">
        <f>'Panel Power CAL'!J39</f>
        <v xml:space="preserve"> </v>
      </c>
      <c r="J74" s="59" t="str">
        <f>'Panel Power CAL'!K39</f>
        <v xml:space="preserve"> </v>
      </c>
      <c r="K74" s="59" t="str">
        <f>'Panel Power CAL'!L39</f>
        <v xml:space="preserve"> </v>
      </c>
      <c r="L74" s="59" t="str">
        <f>'Panel Power CAL'!M39</f>
        <v xml:space="preserve"> </v>
      </c>
      <c r="M74" s="59" t="str">
        <f t="shared" si="11"/>
        <v xml:space="preserve"> </v>
      </c>
      <c r="N74" s="59" t="str">
        <f t="shared" si="12"/>
        <v xml:space="preserve"> </v>
      </c>
      <c r="O74" s="59">
        <f t="shared" si="13"/>
        <v>0</v>
      </c>
      <c r="P74" s="59">
        <f t="shared" si="14"/>
        <v>0</v>
      </c>
      <c r="Q74" s="59">
        <f t="shared" si="15"/>
        <v>0</v>
      </c>
      <c r="R74" s="59">
        <f t="shared" si="16"/>
        <v>0</v>
      </c>
      <c r="S74" s="59" t="e">
        <f>(LOOKUP(#REF!,$S$7:$S$26,CAL!$R$7:$R$26)-1)*40+T74</f>
        <v>#REF!</v>
      </c>
      <c r="T74" s="59">
        <v>24</v>
      </c>
      <c r="U74" s="60" t="e">
        <f>#REF!</f>
        <v>#REF!</v>
      </c>
      <c r="V74" s="60" t="e">
        <f>#REF!</f>
        <v>#REF!</v>
      </c>
      <c r="W74" s="60" t="e">
        <f>#REF!</f>
        <v>#REF!</v>
      </c>
      <c r="X74" s="60" t="e">
        <f>#REF!</f>
        <v>#REF!</v>
      </c>
      <c r="Y74" s="60" t="e">
        <f>#REF!</f>
        <v>#REF!</v>
      </c>
      <c r="Z74" s="60" t="e">
        <f>#REF!</f>
        <v>#REF!</v>
      </c>
      <c r="AA74" s="60" t="e">
        <f>#REF!</f>
        <v>#REF!</v>
      </c>
      <c r="AJ74" s="59"/>
      <c r="AK74" s="59"/>
      <c r="AL74" s="59"/>
      <c r="AM74" s="59"/>
      <c r="AN74" s="59"/>
    </row>
    <row r="75" spans="1:40" ht="20.100000000000001" customHeight="1">
      <c r="A75" s="59">
        <f>'Panel Power CAL'!B40</f>
        <v>32</v>
      </c>
      <c r="B75" s="59">
        <f>'Panel Power CAL'!C40</f>
        <v>0</v>
      </c>
      <c r="C75" s="59">
        <f>'Panel Power CAL'!D40</f>
        <v>0</v>
      </c>
      <c r="D75" s="59">
        <f>'Panel Power CAL'!E40</f>
        <v>0</v>
      </c>
      <c r="E75" s="59">
        <f>'Panel Power CAL'!F40</f>
        <v>0</v>
      </c>
      <c r="F75" s="59" t="str">
        <f>'Panel Power CAL'!G40</f>
        <v xml:space="preserve"> </v>
      </c>
      <c r="G75" s="59" t="str">
        <f>'Panel Power CAL'!H40</f>
        <v xml:space="preserve"> </v>
      </c>
      <c r="H75" s="59" t="str">
        <f>'Panel Power CAL'!I40</f>
        <v xml:space="preserve"> </v>
      </c>
      <c r="I75" s="59" t="str">
        <f>'Panel Power CAL'!J40</f>
        <v xml:space="preserve"> </v>
      </c>
      <c r="J75" s="59" t="str">
        <f>'Panel Power CAL'!K40</f>
        <v xml:space="preserve"> </v>
      </c>
      <c r="K75" s="59" t="str">
        <f>'Panel Power CAL'!L40</f>
        <v xml:space="preserve"> </v>
      </c>
      <c r="L75" s="59" t="str">
        <f>'Panel Power CAL'!M40</f>
        <v xml:space="preserve"> </v>
      </c>
      <c r="M75" s="59" t="str">
        <f t="shared" si="11"/>
        <v xml:space="preserve"> </v>
      </c>
      <c r="N75" s="59" t="str">
        <f t="shared" si="12"/>
        <v xml:space="preserve"> </v>
      </c>
      <c r="O75" s="59">
        <f t="shared" si="13"/>
        <v>0</v>
      </c>
      <c r="P75" s="59">
        <f t="shared" si="14"/>
        <v>0</v>
      </c>
      <c r="Q75" s="59">
        <f t="shared" si="15"/>
        <v>0</v>
      </c>
      <c r="R75" s="59">
        <f t="shared" si="16"/>
        <v>0</v>
      </c>
      <c r="S75" s="59" t="e">
        <f>(LOOKUP(#REF!,$S$7:$S$26,CAL!$R$7:$R$26)-1)*40+T75</f>
        <v>#REF!</v>
      </c>
      <c r="T75" s="59">
        <v>25</v>
      </c>
      <c r="U75" s="60" t="e">
        <f>#REF!</f>
        <v>#REF!</v>
      </c>
      <c r="V75" s="60" t="e">
        <f>#REF!</f>
        <v>#REF!</v>
      </c>
      <c r="W75" s="60" t="e">
        <f>#REF!</f>
        <v>#REF!</v>
      </c>
      <c r="X75" s="60" t="e">
        <f>#REF!</f>
        <v>#REF!</v>
      </c>
      <c r="Y75" s="60" t="e">
        <f>#REF!</f>
        <v>#REF!</v>
      </c>
      <c r="Z75" s="60" t="e">
        <f>#REF!</f>
        <v>#REF!</v>
      </c>
      <c r="AA75" s="60" t="e">
        <f>#REF!</f>
        <v>#REF!</v>
      </c>
      <c r="AJ75" s="59"/>
      <c r="AK75" s="59"/>
      <c r="AL75" s="59"/>
      <c r="AM75" s="59"/>
      <c r="AN75" s="59"/>
    </row>
    <row r="76" spans="1:40" ht="20.100000000000001" customHeight="1">
      <c r="A76" s="59">
        <f>'Panel Power CAL'!B41</f>
        <v>33</v>
      </c>
      <c r="B76" s="59">
        <f>'Panel Power CAL'!C41</f>
        <v>0</v>
      </c>
      <c r="C76" s="59">
        <f>'Panel Power CAL'!D41</f>
        <v>0</v>
      </c>
      <c r="D76" s="59">
        <f>'Panel Power CAL'!E41</f>
        <v>0</v>
      </c>
      <c r="E76" s="59">
        <f>'Panel Power CAL'!F41</f>
        <v>0</v>
      </c>
      <c r="F76" s="59" t="str">
        <f>'Panel Power CAL'!G41</f>
        <v xml:space="preserve"> </v>
      </c>
      <c r="G76" s="59" t="str">
        <f>'Panel Power CAL'!H41</f>
        <v xml:space="preserve"> </v>
      </c>
      <c r="H76" s="59" t="str">
        <f>'Panel Power CAL'!I41</f>
        <v xml:space="preserve"> </v>
      </c>
      <c r="I76" s="59" t="str">
        <f>'Panel Power CAL'!J41</f>
        <v xml:space="preserve"> </v>
      </c>
      <c r="J76" s="59" t="str">
        <f>'Panel Power CAL'!K41</f>
        <v xml:space="preserve"> </v>
      </c>
      <c r="K76" s="59" t="str">
        <f>'Panel Power CAL'!L41</f>
        <v xml:space="preserve"> </v>
      </c>
      <c r="L76" s="59" t="str">
        <f>'Panel Power CAL'!M41</f>
        <v xml:space="preserve"> </v>
      </c>
      <c r="M76" s="59" t="str">
        <f t="shared" si="11"/>
        <v xml:space="preserve"> </v>
      </c>
      <c r="N76" s="59" t="str">
        <f t="shared" si="12"/>
        <v xml:space="preserve"> </v>
      </c>
      <c r="O76" s="59">
        <f t="shared" si="13"/>
        <v>0</v>
      </c>
      <c r="P76" s="59">
        <f t="shared" si="14"/>
        <v>0</v>
      </c>
      <c r="Q76" s="59">
        <f t="shared" si="15"/>
        <v>0</v>
      </c>
      <c r="R76" s="59">
        <f t="shared" si="16"/>
        <v>0</v>
      </c>
      <c r="S76" s="59" t="e">
        <f>(LOOKUP(#REF!,$S$7:$S$26,CAL!$R$7:$R$26)-1)*40+T76</f>
        <v>#REF!</v>
      </c>
      <c r="T76" s="59">
        <v>26</v>
      </c>
      <c r="U76" s="60" t="e">
        <f>#REF!</f>
        <v>#REF!</v>
      </c>
      <c r="V76" s="60" t="e">
        <f>#REF!</f>
        <v>#REF!</v>
      </c>
      <c r="W76" s="60" t="e">
        <f>#REF!</f>
        <v>#REF!</v>
      </c>
      <c r="X76" s="60" t="e">
        <f>#REF!</f>
        <v>#REF!</v>
      </c>
      <c r="Y76" s="60" t="e">
        <f>#REF!</f>
        <v>#REF!</v>
      </c>
      <c r="Z76" s="60" t="e">
        <f>#REF!</f>
        <v>#REF!</v>
      </c>
      <c r="AA76" s="60" t="e">
        <f>#REF!</f>
        <v>#REF!</v>
      </c>
      <c r="AJ76" s="59"/>
      <c r="AK76" s="59"/>
      <c r="AL76" s="59"/>
      <c r="AM76" s="59"/>
      <c r="AN76" s="59"/>
    </row>
    <row r="77" spans="1:40" ht="20.100000000000001" customHeight="1">
      <c r="A77" s="59">
        <f>'Panel Power CAL'!B42</f>
        <v>34</v>
      </c>
      <c r="B77" s="59">
        <f>'Panel Power CAL'!C42</f>
        <v>0</v>
      </c>
      <c r="C77" s="59">
        <f>'Panel Power CAL'!D42</f>
        <v>0</v>
      </c>
      <c r="D77" s="59">
        <f>'Panel Power CAL'!E42</f>
        <v>0</v>
      </c>
      <c r="E77" s="59">
        <f>'Panel Power CAL'!F42</f>
        <v>0</v>
      </c>
      <c r="F77" s="59" t="str">
        <f>'Panel Power CAL'!G42</f>
        <v xml:space="preserve"> </v>
      </c>
      <c r="G77" s="59" t="str">
        <f>'Panel Power CAL'!H42</f>
        <v xml:space="preserve"> </v>
      </c>
      <c r="H77" s="59" t="str">
        <f>'Panel Power CAL'!I42</f>
        <v xml:space="preserve"> </v>
      </c>
      <c r="I77" s="59" t="str">
        <f>'Panel Power CAL'!J42</f>
        <v xml:space="preserve"> </v>
      </c>
      <c r="J77" s="59" t="str">
        <f>'Panel Power CAL'!K42</f>
        <v xml:space="preserve"> </v>
      </c>
      <c r="K77" s="59" t="str">
        <f>'Panel Power CAL'!L42</f>
        <v xml:space="preserve"> </v>
      </c>
      <c r="L77" s="59" t="str">
        <f>'Panel Power CAL'!M42</f>
        <v xml:space="preserve"> </v>
      </c>
      <c r="M77" s="59" t="str">
        <f t="shared" si="11"/>
        <v xml:space="preserve"> </v>
      </c>
      <c r="N77" s="59" t="str">
        <f t="shared" si="12"/>
        <v xml:space="preserve"> </v>
      </c>
      <c r="O77" s="59">
        <f t="shared" si="13"/>
        <v>0</v>
      </c>
      <c r="P77" s="59">
        <f t="shared" si="14"/>
        <v>0</v>
      </c>
      <c r="Q77" s="59">
        <f t="shared" si="15"/>
        <v>0</v>
      </c>
      <c r="R77" s="59">
        <f t="shared" si="16"/>
        <v>0</v>
      </c>
      <c r="S77" s="59" t="e">
        <f>(LOOKUP(#REF!,$S$7:$S$26,CAL!$R$7:$R$26)-1)*40+T77</f>
        <v>#REF!</v>
      </c>
      <c r="T77" s="59">
        <v>27</v>
      </c>
      <c r="U77" s="60" t="e">
        <f>#REF!</f>
        <v>#REF!</v>
      </c>
      <c r="V77" s="60" t="e">
        <f>#REF!</f>
        <v>#REF!</v>
      </c>
      <c r="W77" s="60" t="e">
        <f>#REF!</f>
        <v>#REF!</v>
      </c>
      <c r="X77" s="60" t="e">
        <f>#REF!</f>
        <v>#REF!</v>
      </c>
      <c r="Y77" s="60" t="e">
        <f>#REF!</f>
        <v>#REF!</v>
      </c>
      <c r="Z77" s="60" t="e">
        <f>#REF!</f>
        <v>#REF!</v>
      </c>
      <c r="AA77" s="60" t="e">
        <f>#REF!</f>
        <v>#REF!</v>
      </c>
      <c r="AJ77" s="59"/>
      <c r="AK77" s="59"/>
      <c r="AL77" s="59"/>
      <c r="AM77" s="59"/>
      <c r="AN77" s="59"/>
    </row>
    <row r="78" spans="1:40" ht="20.100000000000001" customHeight="1">
      <c r="A78" s="59">
        <f>'Panel Power CAL'!B43</f>
        <v>35</v>
      </c>
      <c r="B78" s="59">
        <f>'Panel Power CAL'!C43</f>
        <v>0</v>
      </c>
      <c r="C78" s="59">
        <f>'Panel Power CAL'!D43</f>
        <v>0</v>
      </c>
      <c r="D78" s="59">
        <f>'Panel Power CAL'!E43</f>
        <v>0</v>
      </c>
      <c r="E78" s="59">
        <f>'Panel Power CAL'!F43</f>
        <v>0</v>
      </c>
      <c r="F78" s="59" t="str">
        <f>'Panel Power CAL'!G43</f>
        <v xml:space="preserve"> </v>
      </c>
      <c r="G78" s="59" t="str">
        <f>'Panel Power CAL'!H43</f>
        <v xml:space="preserve"> </v>
      </c>
      <c r="H78" s="59" t="str">
        <f>'Panel Power CAL'!I43</f>
        <v xml:space="preserve"> </v>
      </c>
      <c r="I78" s="59" t="str">
        <f>'Panel Power CAL'!J43</f>
        <v xml:space="preserve"> </v>
      </c>
      <c r="J78" s="59" t="str">
        <f>'Panel Power CAL'!K43</f>
        <v xml:space="preserve"> </v>
      </c>
      <c r="K78" s="59" t="str">
        <f>'Panel Power CAL'!L43</f>
        <v xml:space="preserve"> </v>
      </c>
      <c r="L78" s="59" t="str">
        <f>'Panel Power CAL'!M43</f>
        <v xml:space="preserve"> </v>
      </c>
      <c r="M78" s="59" t="str">
        <f t="shared" si="11"/>
        <v xml:space="preserve"> </v>
      </c>
      <c r="N78" s="59" t="str">
        <f t="shared" si="12"/>
        <v xml:space="preserve"> </v>
      </c>
      <c r="O78" s="59">
        <f t="shared" si="13"/>
        <v>0</v>
      </c>
      <c r="P78" s="59">
        <f t="shared" si="14"/>
        <v>0</v>
      </c>
      <c r="Q78" s="59">
        <f t="shared" si="15"/>
        <v>0</v>
      </c>
      <c r="R78" s="59">
        <f t="shared" si="16"/>
        <v>0</v>
      </c>
      <c r="S78" s="59" t="e">
        <f>(LOOKUP(#REF!,$S$7:$S$26,CAL!$R$7:$R$26)-1)*40+T78</f>
        <v>#REF!</v>
      </c>
      <c r="T78" s="59">
        <v>28</v>
      </c>
      <c r="U78" s="60" t="e">
        <f>#REF!</f>
        <v>#REF!</v>
      </c>
      <c r="V78" s="60" t="e">
        <f>#REF!</f>
        <v>#REF!</v>
      </c>
      <c r="W78" s="60" t="e">
        <f>#REF!</f>
        <v>#REF!</v>
      </c>
      <c r="X78" s="60" t="e">
        <f>#REF!</f>
        <v>#REF!</v>
      </c>
      <c r="Y78" s="60" t="e">
        <f>#REF!</f>
        <v>#REF!</v>
      </c>
      <c r="Z78" s="60" t="e">
        <f>#REF!</f>
        <v>#REF!</v>
      </c>
      <c r="AA78" s="60" t="e">
        <f>#REF!</f>
        <v>#REF!</v>
      </c>
      <c r="AJ78" s="59"/>
      <c r="AK78" s="59"/>
      <c r="AL78" s="59"/>
      <c r="AM78" s="59"/>
      <c r="AN78" s="59"/>
    </row>
    <row r="79" spans="1:40" ht="20.100000000000001" customHeight="1">
      <c r="A79" s="59">
        <f>'Panel Power CAL'!B44</f>
        <v>36</v>
      </c>
      <c r="B79" s="59">
        <f>'Panel Power CAL'!C44</f>
        <v>0</v>
      </c>
      <c r="C79" s="59">
        <f>'Panel Power CAL'!D44</f>
        <v>0</v>
      </c>
      <c r="D79" s="59">
        <f>'Panel Power CAL'!E44</f>
        <v>0</v>
      </c>
      <c r="E79" s="59">
        <f>'Panel Power CAL'!F44</f>
        <v>0</v>
      </c>
      <c r="F79" s="59" t="str">
        <f>'Panel Power CAL'!G44</f>
        <v xml:space="preserve"> </v>
      </c>
      <c r="G79" s="59" t="str">
        <f>'Panel Power CAL'!H44</f>
        <v xml:space="preserve"> </v>
      </c>
      <c r="H79" s="59" t="str">
        <f>'Panel Power CAL'!I44</f>
        <v xml:space="preserve"> </v>
      </c>
      <c r="I79" s="59" t="str">
        <f>'Panel Power CAL'!J44</f>
        <v xml:space="preserve"> </v>
      </c>
      <c r="J79" s="59" t="str">
        <f>'Panel Power CAL'!K44</f>
        <v xml:space="preserve"> </v>
      </c>
      <c r="K79" s="59" t="str">
        <f>'Panel Power CAL'!L44</f>
        <v xml:space="preserve"> </v>
      </c>
      <c r="L79" s="59" t="str">
        <f>'Panel Power CAL'!M44</f>
        <v xml:space="preserve"> </v>
      </c>
      <c r="M79" s="59" t="str">
        <f t="shared" si="11"/>
        <v xml:space="preserve"> </v>
      </c>
      <c r="N79" s="59" t="str">
        <f t="shared" si="12"/>
        <v xml:space="preserve"> </v>
      </c>
      <c r="O79" s="59">
        <f t="shared" si="13"/>
        <v>0</v>
      </c>
      <c r="P79" s="59">
        <f t="shared" si="14"/>
        <v>0</v>
      </c>
      <c r="Q79" s="59">
        <f t="shared" si="15"/>
        <v>0</v>
      </c>
      <c r="R79" s="59">
        <f t="shared" si="16"/>
        <v>0</v>
      </c>
      <c r="S79" s="59" t="e">
        <f>(LOOKUP(#REF!,$S$7:$S$26,CAL!$R$7:$R$26)-1)*40+T79</f>
        <v>#REF!</v>
      </c>
      <c r="T79" s="59">
        <v>29</v>
      </c>
      <c r="U79" s="60" t="e">
        <f>#REF!</f>
        <v>#REF!</v>
      </c>
      <c r="V79" s="60" t="e">
        <f>#REF!</f>
        <v>#REF!</v>
      </c>
      <c r="W79" s="60" t="e">
        <f>#REF!</f>
        <v>#REF!</v>
      </c>
      <c r="X79" s="60" t="e">
        <f>#REF!</f>
        <v>#REF!</v>
      </c>
      <c r="Y79" s="60" t="e">
        <f>#REF!</f>
        <v>#REF!</v>
      </c>
      <c r="Z79" s="60" t="e">
        <f>#REF!</f>
        <v>#REF!</v>
      </c>
      <c r="AA79" s="60" t="e">
        <f>#REF!</f>
        <v>#REF!</v>
      </c>
      <c r="AJ79" s="59"/>
      <c r="AK79" s="59"/>
      <c r="AL79" s="59"/>
      <c r="AM79" s="59"/>
      <c r="AN79" s="59"/>
    </row>
    <row r="80" spans="1:40" ht="20.100000000000001" customHeight="1">
      <c r="A80" s="59">
        <f>'Panel Power CAL'!B45</f>
        <v>37</v>
      </c>
      <c r="B80" s="59">
        <f>'Panel Power CAL'!C45</f>
        <v>0</v>
      </c>
      <c r="C80" s="59">
        <f>'Panel Power CAL'!D45</f>
        <v>0</v>
      </c>
      <c r="D80" s="59">
        <f>'Panel Power CAL'!E45</f>
        <v>0</v>
      </c>
      <c r="E80" s="59">
        <f>'Panel Power CAL'!F45</f>
        <v>0</v>
      </c>
      <c r="F80" s="59" t="str">
        <f>'Panel Power CAL'!G45</f>
        <v xml:space="preserve"> </v>
      </c>
      <c r="G80" s="59" t="str">
        <f>'Panel Power CAL'!H45</f>
        <v xml:space="preserve"> </v>
      </c>
      <c r="H80" s="59" t="str">
        <f>'Panel Power CAL'!I45</f>
        <v xml:space="preserve"> </v>
      </c>
      <c r="I80" s="59" t="str">
        <f>'Panel Power CAL'!J45</f>
        <v xml:space="preserve"> </v>
      </c>
      <c r="J80" s="59" t="str">
        <f>'Panel Power CAL'!K45</f>
        <v xml:space="preserve"> </v>
      </c>
      <c r="K80" s="59" t="str">
        <f>'Panel Power CAL'!L45</f>
        <v xml:space="preserve"> </v>
      </c>
      <c r="L80" s="59" t="str">
        <f>'Panel Power CAL'!M45</f>
        <v xml:space="preserve"> </v>
      </c>
      <c r="M80" s="59" t="str">
        <f t="shared" si="11"/>
        <v xml:space="preserve"> </v>
      </c>
      <c r="N80" s="59" t="str">
        <f t="shared" si="12"/>
        <v xml:space="preserve"> </v>
      </c>
      <c r="O80" s="59">
        <f t="shared" si="13"/>
        <v>0</v>
      </c>
      <c r="P80" s="59">
        <f t="shared" si="14"/>
        <v>0</v>
      </c>
      <c r="Q80" s="59">
        <f t="shared" si="15"/>
        <v>0</v>
      </c>
      <c r="R80" s="59">
        <f t="shared" si="16"/>
        <v>0</v>
      </c>
      <c r="S80" s="59" t="e">
        <f>(LOOKUP(#REF!,$S$7:$S$26,CAL!$R$7:$R$26)-1)*40+T80</f>
        <v>#REF!</v>
      </c>
      <c r="T80" s="59">
        <v>30</v>
      </c>
      <c r="U80" s="60" t="e">
        <f>#REF!</f>
        <v>#REF!</v>
      </c>
      <c r="V80" s="60" t="e">
        <f>#REF!</f>
        <v>#REF!</v>
      </c>
      <c r="W80" s="60" t="e">
        <f>#REF!</f>
        <v>#REF!</v>
      </c>
      <c r="X80" s="60" t="e">
        <f>#REF!</f>
        <v>#REF!</v>
      </c>
      <c r="Y80" s="60" t="e">
        <f>#REF!</f>
        <v>#REF!</v>
      </c>
      <c r="Z80" s="60" t="e">
        <f>#REF!</f>
        <v>#REF!</v>
      </c>
      <c r="AA80" s="60" t="e">
        <f>#REF!</f>
        <v>#REF!</v>
      </c>
      <c r="AJ80" s="59"/>
      <c r="AK80" s="59"/>
      <c r="AL80" s="59"/>
      <c r="AM80" s="59"/>
      <c r="AN80" s="59"/>
    </row>
    <row r="81" spans="1:41" ht="20.100000000000001" customHeight="1">
      <c r="A81" s="59">
        <f>'Panel Power CAL'!B46</f>
        <v>38</v>
      </c>
      <c r="B81" s="59">
        <f>'Panel Power CAL'!C46</f>
        <v>0</v>
      </c>
      <c r="C81" s="59">
        <f>'Panel Power CAL'!D46</f>
        <v>0</v>
      </c>
      <c r="D81" s="59">
        <f>'Panel Power CAL'!E46</f>
        <v>0</v>
      </c>
      <c r="E81" s="59">
        <f>'Panel Power CAL'!F46</f>
        <v>0</v>
      </c>
      <c r="F81" s="59" t="str">
        <f>'Panel Power CAL'!G46</f>
        <v xml:space="preserve"> </v>
      </c>
      <c r="G81" s="59" t="str">
        <f>'Panel Power CAL'!H46</f>
        <v xml:space="preserve"> </v>
      </c>
      <c r="H81" s="59" t="str">
        <f>'Panel Power CAL'!I46</f>
        <v xml:space="preserve"> </v>
      </c>
      <c r="I81" s="59" t="str">
        <f>'Panel Power CAL'!J46</f>
        <v xml:space="preserve"> </v>
      </c>
      <c r="J81" s="59" t="str">
        <f>'Panel Power CAL'!K46</f>
        <v xml:space="preserve"> </v>
      </c>
      <c r="K81" s="59" t="str">
        <f>'Panel Power CAL'!L46</f>
        <v xml:space="preserve"> </v>
      </c>
      <c r="L81" s="59" t="str">
        <f>'Panel Power CAL'!M46</f>
        <v xml:space="preserve"> </v>
      </c>
      <c r="M81" s="59" t="str">
        <f t="shared" si="11"/>
        <v xml:space="preserve"> </v>
      </c>
      <c r="N81" s="59" t="str">
        <f t="shared" si="12"/>
        <v xml:space="preserve"> </v>
      </c>
      <c r="O81" s="59">
        <f t="shared" si="13"/>
        <v>0</v>
      </c>
      <c r="P81" s="59">
        <f t="shared" si="14"/>
        <v>0</v>
      </c>
      <c r="Q81" s="59">
        <f t="shared" si="15"/>
        <v>0</v>
      </c>
      <c r="R81" s="59">
        <f t="shared" si="16"/>
        <v>0</v>
      </c>
      <c r="S81" s="59" t="e">
        <f>(LOOKUP(#REF!,$S$7:$S$26,CAL!$R$7:$R$26)-1)*40+T81</f>
        <v>#REF!</v>
      </c>
      <c r="T81" s="59">
        <v>31</v>
      </c>
      <c r="U81" s="60" t="e">
        <f>#REF!</f>
        <v>#REF!</v>
      </c>
      <c r="V81" s="60" t="e">
        <f>#REF!</f>
        <v>#REF!</v>
      </c>
      <c r="W81" s="60" t="e">
        <f>#REF!</f>
        <v>#REF!</v>
      </c>
      <c r="X81" s="60" t="e">
        <f>#REF!</f>
        <v>#REF!</v>
      </c>
      <c r="Y81" s="60" t="e">
        <f>#REF!</f>
        <v>#REF!</v>
      </c>
      <c r="Z81" s="60" t="e">
        <f>#REF!</f>
        <v>#REF!</v>
      </c>
      <c r="AA81" s="60" t="e">
        <f>#REF!</f>
        <v>#REF!</v>
      </c>
      <c r="AJ81" s="59"/>
      <c r="AK81" s="59"/>
      <c r="AL81" s="59"/>
      <c r="AM81" s="59"/>
      <c r="AN81" s="59"/>
    </row>
    <row r="82" spans="1:41" ht="20.100000000000001" customHeight="1">
      <c r="A82" s="59">
        <f>'Panel Power CAL'!B47</f>
        <v>39</v>
      </c>
      <c r="B82" s="59">
        <f>'Panel Power CAL'!C47</f>
        <v>0</v>
      </c>
      <c r="C82" s="59">
        <f>'Panel Power CAL'!D47</f>
        <v>0</v>
      </c>
      <c r="D82" s="59">
        <f>'Panel Power CAL'!E47</f>
        <v>0</v>
      </c>
      <c r="E82" s="59">
        <f>'Panel Power CAL'!F47</f>
        <v>0</v>
      </c>
      <c r="F82" s="59" t="str">
        <f>'Panel Power CAL'!G47</f>
        <v xml:space="preserve"> </v>
      </c>
      <c r="G82" s="59" t="str">
        <f>'Panel Power CAL'!H47</f>
        <v xml:space="preserve"> </v>
      </c>
      <c r="H82" s="59" t="str">
        <f>'Panel Power CAL'!I47</f>
        <v xml:space="preserve"> </v>
      </c>
      <c r="I82" s="59" t="str">
        <f>'Panel Power CAL'!J47</f>
        <v xml:space="preserve"> </v>
      </c>
      <c r="J82" s="59" t="str">
        <f>'Panel Power CAL'!K47</f>
        <v xml:space="preserve"> </v>
      </c>
      <c r="K82" s="59" t="str">
        <f>'Panel Power CAL'!L47</f>
        <v xml:space="preserve"> </v>
      </c>
      <c r="L82" s="59" t="str">
        <f>'Panel Power CAL'!M47</f>
        <v xml:space="preserve"> </v>
      </c>
      <c r="M82" s="59" t="str">
        <f t="shared" si="11"/>
        <v xml:space="preserve"> </v>
      </c>
      <c r="N82" s="59" t="str">
        <f t="shared" si="12"/>
        <v xml:space="preserve"> </v>
      </c>
      <c r="O82" s="59">
        <f t="shared" si="13"/>
        <v>0</v>
      </c>
      <c r="P82" s="59">
        <f t="shared" si="14"/>
        <v>0</v>
      </c>
      <c r="Q82" s="59">
        <f t="shared" si="15"/>
        <v>0</v>
      </c>
      <c r="R82" s="59">
        <f t="shared" si="16"/>
        <v>0</v>
      </c>
      <c r="S82" s="59" t="e">
        <f>(LOOKUP(#REF!,$S$7:$S$26,CAL!$R$7:$R$26)-1)*40+T82</f>
        <v>#REF!</v>
      </c>
      <c r="T82" s="59">
        <v>32</v>
      </c>
      <c r="U82" s="60" t="e">
        <f>#REF!</f>
        <v>#REF!</v>
      </c>
      <c r="V82" s="60" t="e">
        <f>#REF!</f>
        <v>#REF!</v>
      </c>
      <c r="W82" s="60" t="e">
        <f>#REF!</f>
        <v>#REF!</v>
      </c>
      <c r="X82" s="60" t="e">
        <f>#REF!</f>
        <v>#REF!</v>
      </c>
      <c r="Y82" s="60" t="e">
        <f>#REF!</f>
        <v>#REF!</v>
      </c>
      <c r="Z82" s="60" t="e">
        <f>#REF!</f>
        <v>#REF!</v>
      </c>
      <c r="AA82" s="60" t="e">
        <f>#REF!</f>
        <v>#REF!</v>
      </c>
      <c r="AJ82" s="59"/>
      <c r="AK82" s="59"/>
      <c r="AL82" s="59"/>
      <c r="AM82" s="59"/>
      <c r="AN82" s="59"/>
    </row>
    <row r="83" spans="1:41" ht="20.100000000000001" customHeight="1">
      <c r="A83" s="59">
        <f>'Panel Power CAL'!B48</f>
        <v>40</v>
      </c>
      <c r="B83" s="59">
        <f>'Panel Power CAL'!C48</f>
        <v>0</v>
      </c>
      <c r="C83" s="59">
        <f>'Panel Power CAL'!D48</f>
        <v>0</v>
      </c>
      <c r="D83" s="59">
        <f>'Panel Power CAL'!E48</f>
        <v>0</v>
      </c>
      <c r="E83" s="59">
        <f>'Panel Power CAL'!F48</f>
        <v>0</v>
      </c>
      <c r="F83" s="59" t="str">
        <f>'Panel Power CAL'!G48</f>
        <v xml:space="preserve"> </v>
      </c>
      <c r="G83" s="59" t="str">
        <f>'Panel Power CAL'!H48</f>
        <v xml:space="preserve"> </v>
      </c>
      <c r="H83" s="59" t="str">
        <f>'Panel Power CAL'!I48</f>
        <v xml:space="preserve"> </v>
      </c>
      <c r="I83" s="59" t="str">
        <f>'Panel Power CAL'!J48</f>
        <v xml:space="preserve"> </v>
      </c>
      <c r="J83" s="59" t="str">
        <f>'Panel Power CAL'!K48</f>
        <v xml:space="preserve"> </v>
      </c>
      <c r="K83" s="59" t="str">
        <f>'Panel Power CAL'!L48</f>
        <v xml:space="preserve"> </v>
      </c>
      <c r="L83" s="59" t="str">
        <f>'Panel Power CAL'!M48</f>
        <v xml:space="preserve"> </v>
      </c>
      <c r="M83" s="59" t="str">
        <f t="shared" si="11"/>
        <v xml:space="preserve"> </v>
      </c>
      <c r="N83" s="59" t="str">
        <f t="shared" si="12"/>
        <v xml:space="preserve"> </v>
      </c>
      <c r="O83" s="59">
        <f t="shared" si="13"/>
        <v>0</v>
      </c>
      <c r="P83" s="59">
        <f t="shared" si="14"/>
        <v>0</v>
      </c>
      <c r="Q83" s="59">
        <f t="shared" si="15"/>
        <v>0</v>
      </c>
      <c r="R83" s="59">
        <f t="shared" si="16"/>
        <v>0</v>
      </c>
      <c r="S83" s="59" t="e">
        <f>(LOOKUP(#REF!,$S$7:$S$26,CAL!$R$7:$R$26)-1)*40+T83</f>
        <v>#REF!</v>
      </c>
      <c r="T83" s="59">
        <v>33</v>
      </c>
      <c r="U83" s="60" t="e">
        <f>#REF!</f>
        <v>#REF!</v>
      </c>
      <c r="V83" s="60" t="e">
        <f>#REF!</f>
        <v>#REF!</v>
      </c>
      <c r="W83" s="60" t="e">
        <f>#REF!</f>
        <v>#REF!</v>
      </c>
      <c r="X83" s="60" t="e">
        <f>#REF!</f>
        <v>#REF!</v>
      </c>
      <c r="Y83" s="60" t="e">
        <f>#REF!</f>
        <v>#REF!</v>
      </c>
      <c r="Z83" s="60" t="e">
        <f>#REF!</f>
        <v>#REF!</v>
      </c>
      <c r="AA83" s="60" t="e">
        <f>#REF!</f>
        <v>#REF!</v>
      </c>
      <c r="AJ83" s="59"/>
      <c r="AK83" s="59"/>
      <c r="AL83" s="59"/>
      <c r="AM83" s="59"/>
      <c r="AN83" s="59"/>
    </row>
    <row r="84" spans="1:41" ht="20.100000000000001" customHeight="1">
      <c r="A84" s="59">
        <f>'Panel Power CAL'!B49</f>
        <v>41</v>
      </c>
      <c r="B84" s="59">
        <f>'Panel Power CAL'!C49</f>
        <v>0</v>
      </c>
      <c r="C84" s="59">
        <f>'Panel Power CAL'!D49</f>
        <v>0</v>
      </c>
      <c r="D84" s="59">
        <f>'Panel Power CAL'!E49</f>
        <v>0</v>
      </c>
      <c r="E84" s="59">
        <f>'Panel Power CAL'!F49</f>
        <v>0</v>
      </c>
      <c r="F84" s="59" t="str">
        <f>'Panel Power CAL'!G49</f>
        <v xml:space="preserve"> </v>
      </c>
      <c r="G84" s="59" t="str">
        <f>'Panel Power CAL'!H49</f>
        <v xml:space="preserve"> </v>
      </c>
      <c r="H84" s="59" t="str">
        <f>'Panel Power CAL'!I49</f>
        <v xml:space="preserve"> </v>
      </c>
      <c r="I84" s="59" t="str">
        <f>'Panel Power CAL'!J49</f>
        <v xml:space="preserve"> </v>
      </c>
      <c r="J84" s="59" t="str">
        <f>'Panel Power CAL'!K49</f>
        <v xml:space="preserve"> </v>
      </c>
      <c r="K84" s="59" t="str">
        <f>'Panel Power CAL'!L49</f>
        <v xml:space="preserve"> </v>
      </c>
      <c r="L84" s="59" t="str">
        <f>'Panel Power CAL'!M49</f>
        <v xml:space="preserve"> </v>
      </c>
      <c r="M84" s="59" t="str">
        <f t="shared" si="11"/>
        <v xml:space="preserve"> </v>
      </c>
      <c r="N84" s="59" t="str">
        <f t="shared" si="12"/>
        <v xml:space="preserve"> </v>
      </c>
      <c r="O84" s="59">
        <f t="shared" si="13"/>
        <v>0</v>
      </c>
      <c r="P84" s="59">
        <f t="shared" si="14"/>
        <v>0</v>
      </c>
      <c r="Q84" s="59">
        <f t="shared" si="15"/>
        <v>0</v>
      </c>
      <c r="R84" s="59">
        <f t="shared" si="16"/>
        <v>0</v>
      </c>
      <c r="S84" s="59" t="e">
        <f>(LOOKUP(#REF!,$S$7:$S$26,CAL!$R$7:$R$26)-1)*40+T84</f>
        <v>#REF!</v>
      </c>
      <c r="T84" s="59">
        <v>34</v>
      </c>
      <c r="U84" s="60" t="e">
        <f>#REF!</f>
        <v>#REF!</v>
      </c>
      <c r="V84" s="60" t="e">
        <f>#REF!</f>
        <v>#REF!</v>
      </c>
      <c r="W84" s="60" t="e">
        <f>#REF!</f>
        <v>#REF!</v>
      </c>
      <c r="X84" s="60" t="e">
        <f>#REF!</f>
        <v>#REF!</v>
      </c>
      <c r="Y84" s="60" t="e">
        <f>#REF!</f>
        <v>#REF!</v>
      </c>
      <c r="Z84" s="60" t="e">
        <f>#REF!</f>
        <v>#REF!</v>
      </c>
      <c r="AA84" s="60" t="e">
        <f>#REF!</f>
        <v>#REF!</v>
      </c>
      <c r="AJ84" s="59"/>
      <c r="AK84" s="59"/>
      <c r="AL84" s="59"/>
      <c r="AM84" s="59"/>
      <c r="AN84" s="59"/>
    </row>
    <row r="85" spans="1:41" ht="20.100000000000001" customHeight="1">
      <c r="A85" s="59">
        <f>'Panel Power CAL'!B50</f>
        <v>42</v>
      </c>
      <c r="B85" s="59">
        <f>'Panel Power CAL'!C50</f>
        <v>0</v>
      </c>
      <c r="C85" s="59">
        <f>'Panel Power CAL'!D50</f>
        <v>0</v>
      </c>
      <c r="D85" s="59">
        <f>'Panel Power CAL'!E50</f>
        <v>0</v>
      </c>
      <c r="E85" s="59">
        <f>'Panel Power CAL'!F50</f>
        <v>0</v>
      </c>
      <c r="F85" s="59" t="str">
        <f>'Panel Power CAL'!G50</f>
        <v xml:space="preserve"> </v>
      </c>
      <c r="G85" s="59" t="str">
        <f>'Panel Power CAL'!H50</f>
        <v xml:space="preserve"> </v>
      </c>
      <c r="H85" s="59" t="str">
        <f>'Panel Power CAL'!I50</f>
        <v xml:space="preserve"> </v>
      </c>
      <c r="I85" s="59" t="str">
        <f>'Panel Power CAL'!J50</f>
        <v xml:space="preserve"> </v>
      </c>
      <c r="J85" s="59" t="str">
        <f>'Panel Power CAL'!K50</f>
        <v xml:space="preserve"> </v>
      </c>
      <c r="K85" s="59" t="str">
        <f>'Panel Power CAL'!L50</f>
        <v xml:space="preserve"> </v>
      </c>
      <c r="L85" s="59" t="str">
        <f>'Panel Power CAL'!M50</f>
        <v xml:space="preserve"> </v>
      </c>
      <c r="M85" s="59" t="str">
        <f t="shared" si="11"/>
        <v xml:space="preserve"> </v>
      </c>
      <c r="N85" s="59" t="str">
        <f t="shared" si="12"/>
        <v xml:space="preserve"> </v>
      </c>
      <c r="O85" s="59">
        <f t="shared" si="13"/>
        <v>0</v>
      </c>
      <c r="P85" s="59">
        <f t="shared" si="14"/>
        <v>0</v>
      </c>
      <c r="Q85" s="59">
        <f t="shared" si="15"/>
        <v>0</v>
      </c>
      <c r="R85" s="59">
        <f t="shared" si="16"/>
        <v>0</v>
      </c>
      <c r="S85" s="59" t="e">
        <f>(LOOKUP(#REF!,$S$7:$S$26,CAL!$R$7:$R$26)-1)*40+T85</f>
        <v>#REF!</v>
      </c>
      <c r="T85" s="59">
        <v>35</v>
      </c>
      <c r="U85" s="60" t="e">
        <f>#REF!</f>
        <v>#REF!</v>
      </c>
      <c r="V85" s="60" t="e">
        <f>#REF!</f>
        <v>#REF!</v>
      </c>
      <c r="W85" s="60" t="e">
        <f>#REF!</f>
        <v>#REF!</v>
      </c>
      <c r="X85" s="60" t="e">
        <f>#REF!</f>
        <v>#REF!</v>
      </c>
      <c r="Y85" s="60" t="e">
        <f>#REF!</f>
        <v>#REF!</v>
      </c>
      <c r="Z85" s="60" t="e">
        <f>#REF!</f>
        <v>#REF!</v>
      </c>
      <c r="AA85" s="60" t="e">
        <f>#REF!</f>
        <v>#REF!</v>
      </c>
      <c r="AJ85" s="59"/>
      <c r="AK85" s="59"/>
      <c r="AL85" s="59"/>
      <c r="AM85" s="59"/>
      <c r="AN85" s="59"/>
    </row>
    <row r="86" spans="1:41" ht="20.100000000000001" customHeight="1">
      <c r="A86" s="59">
        <f>'Panel Power CAL'!B51</f>
        <v>43</v>
      </c>
      <c r="B86" s="59">
        <f>'Panel Power CAL'!C51</f>
        <v>0</v>
      </c>
      <c r="C86" s="59">
        <f>'Panel Power CAL'!D51</f>
        <v>0</v>
      </c>
      <c r="D86" s="59">
        <f>'Panel Power CAL'!E51</f>
        <v>0</v>
      </c>
      <c r="E86" s="59">
        <f>'Panel Power CAL'!F51</f>
        <v>0</v>
      </c>
      <c r="F86" s="59" t="str">
        <f>'Panel Power CAL'!G51</f>
        <v xml:space="preserve"> </v>
      </c>
      <c r="G86" s="59" t="str">
        <f>'Panel Power CAL'!H51</f>
        <v xml:space="preserve"> </v>
      </c>
      <c r="H86" s="59" t="str">
        <f>'Panel Power CAL'!I51</f>
        <v xml:space="preserve"> </v>
      </c>
      <c r="I86" s="59" t="str">
        <f>'Panel Power CAL'!J51</f>
        <v xml:space="preserve"> </v>
      </c>
      <c r="J86" s="59" t="str">
        <f>'Panel Power CAL'!K51</f>
        <v xml:space="preserve"> </v>
      </c>
      <c r="K86" s="59" t="str">
        <f>'Panel Power CAL'!L51</f>
        <v xml:space="preserve"> </v>
      </c>
      <c r="L86" s="59" t="str">
        <f>'Panel Power CAL'!M51</f>
        <v xml:space="preserve"> </v>
      </c>
      <c r="M86" s="59" t="str">
        <f t="shared" si="11"/>
        <v xml:space="preserve"> </v>
      </c>
      <c r="N86" s="59" t="str">
        <f t="shared" si="12"/>
        <v xml:space="preserve"> </v>
      </c>
      <c r="O86" s="59">
        <f t="shared" si="13"/>
        <v>0</v>
      </c>
      <c r="P86" s="59">
        <f t="shared" si="14"/>
        <v>0</v>
      </c>
      <c r="Q86" s="59">
        <f t="shared" si="15"/>
        <v>0</v>
      </c>
      <c r="R86" s="59">
        <f t="shared" si="16"/>
        <v>0</v>
      </c>
      <c r="S86" s="59" t="e">
        <f>(LOOKUP(#REF!,$S$7:$S$26,CAL!$R$7:$R$26)-1)*40+T86</f>
        <v>#REF!</v>
      </c>
      <c r="T86" s="59">
        <v>36</v>
      </c>
      <c r="U86" s="60" t="e">
        <f>#REF!</f>
        <v>#REF!</v>
      </c>
      <c r="V86" s="60" t="e">
        <f>#REF!</f>
        <v>#REF!</v>
      </c>
      <c r="W86" s="60" t="e">
        <f>#REF!</f>
        <v>#REF!</v>
      </c>
      <c r="X86" s="60" t="e">
        <f>#REF!</f>
        <v>#REF!</v>
      </c>
      <c r="Y86" s="60" t="e">
        <f>#REF!</f>
        <v>#REF!</v>
      </c>
      <c r="Z86" s="60" t="e">
        <f>#REF!</f>
        <v>#REF!</v>
      </c>
      <c r="AA86" s="60" t="e">
        <f>#REF!</f>
        <v>#REF!</v>
      </c>
      <c r="AJ86" s="65"/>
      <c r="AK86" s="66"/>
      <c r="AL86" s="66"/>
      <c r="AM86" s="66"/>
      <c r="AN86" s="66"/>
      <c r="AO86" s="67"/>
    </row>
    <row r="87" spans="1:41" ht="20.100000000000001" customHeight="1">
      <c r="A87" s="59">
        <f>'Panel Power CAL'!B52</f>
        <v>44</v>
      </c>
      <c r="B87" s="59">
        <f>'Panel Power CAL'!C52</f>
        <v>0</v>
      </c>
      <c r="C87" s="59">
        <f>'Panel Power CAL'!D52</f>
        <v>0</v>
      </c>
      <c r="D87" s="59">
        <f>'Panel Power CAL'!E52</f>
        <v>0</v>
      </c>
      <c r="E87" s="59">
        <f>'Panel Power CAL'!F52</f>
        <v>0</v>
      </c>
      <c r="F87" s="59" t="str">
        <f>'Panel Power CAL'!G52</f>
        <v xml:space="preserve"> </v>
      </c>
      <c r="G87" s="59" t="str">
        <f>'Panel Power CAL'!H52</f>
        <v xml:space="preserve"> </v>
      </c>
      <c r="H87" s="59" t="str">
        <f>'Panel Power CAL'!I52</f>
        <v xml:space="preserve"> </v>
      </c>
      <c r="I87" s="59" t="str">
        <f>'Panel Power CAL'!J52</f>
        <v xml:space="preserve"> </v>
      </c>
      <c r="J87" s="59" t="str">
        <f>'Panel Power CAL'!K52</f>
        <v xml:space="preserve"> </v>
      </c>
      <c r="K87" s="59" t="str">
        <f>'Panel Power CAL'!L52</f>
        <v xml:space="preserve"> </v>
      </c>
      <c r="L87" s="59" t="str">
        <f>'Panel Power CAL'!M52</f>
        <v xml:space="preserve"> </v>
      </c>
      <c r="M87" s="59" t="str">
        <f t="shared" si="11"/>
        <v xml:space="preserve"> </v>
      </c>
      <c r="N87" s="59" t="str">
        <f t="shared" si="12"/>
        <v xml:space="preserve"> </v>
      </c>
      <c r="O87" s="59">
        <f t="shared" si="13"/>
        <v>0</v>
      </c>
      <c r="P87" s="59">
        <f t="shared" si="14"/>
        <v>0</v>
      </c>
      <c r="Q87" s="59">
        <f t="shared" si="15"/>
        <v>0</v>
      </c>
      <c r="R87" s="59">
        <f t="shared" si="16"/>
        <v>0</v>
      </c>
      <c r="S87" s="59" t="e">
        <f>(LOOKUP(#REF!,$S$7:$S$26,CAL!$R$7:$R$26)-1)*40+T87</f>
        <v>#REF!</v>
      </c>
      <c r="T87" s="59">
        <v>37</v>
      </c>
      <c r="U87" s="60" t="e">
        <f>#REF!</f>
        <v>#REF!</v>
      </c>
      <c r="V87" s="60" t="e">
        <f>#REF!</f>
        <v>#REF!</v>
      </c>
      <c r="W87" s="60" t="e">
        <f>#REF!</f>
        <v>#REF!</v>
      </c>
      <c r="X87" s="60" t="e">
        <f>#REF!</f>
        <v>#REF!</v>
      </c>
      <c r="Y87" s="60" t="e">
        <f>#REF!</f>
        <v>#REF!</v>
      </c>
      <c r="Z87" s="60" t="e">
        <f>#REF!</f>
        <v>#REF!</v>
      </c>
      <c r="AA87" s="60" t="e">
        <f>#REF!</f>
        <v>#REF!</v>
      </c>
      <c r="AJ87" s="65"/>
      <c r="AK87" s="66"/>
      <c r="AL87" s="66"/>
      <c r="AM87" s="66"/>
      <c r="AN87" s="66"/>
      <c r="AO87" s="67"/>
    </row>
    <row r="88" spans="1:41" ht="20.100000000000001" customHeight="1">
      <c r="A88" s="59">
        <f>'Panel Power CAL'!B53</f>
        <v>45</v>
      </c>
      <c r="B88" s="59">
        <f>'Panel Power CAL'!C53</f>
        <v>0</v>
      </c>
      <c r="C88" s="59">
        <f>'Panel Power CAL'!D53</f>
        <v>0</v>
      </c>
      <c r="D88" s="59">
        <f>'Panel Power CAL'!E53</f>
        <v>0</v>
      </c>
      <c r="E88" s="59">
        <f>'Panel Power CAL'!F53</f>
        <v>0</v>
      </c>
      <c r="F88" s="59" t="str">
        <f>'Panel Power CAL'!G53</f>
        <v xml:space="preserve"> </v>
      </c>
      <c r="G88" s="59" t="str">
        <f>'Panel Power CAL'!H53</f>
        <v xml:space="preserve"> </v>
      </c>
      <c r="H88" s="59" t="str">
        <f>'Panel Power CAL'!I53</f>
        <v xml:space="preserve"> </v>
      </c>
      <c r="I88" s="59" t="str">
        <f>'Panel Power CAL'!J53</f>
        <v xml:space="preserve"> </v>
      </c>
      <c r="J88" s="59" t="str">
        <f>'Panel Power CAL'!K53</f>
        <v xml:space="preserve"> </v>
      </c>
      <c r="K88" s="59" t="str">
        <f>'Panel Power CAL'!L53</f>
        <v xml:space="preserve"> </v>
      </c>
      <c r="L88" s="59" t="str">
        <f>'Panel Power CAL'!M53</f>
        <v xml:space="preserve"> </v>
      </c>
      <c r="M88" s="59" t="str">
        <f t="shared" si="11"/>
        <v xml:space="preserve"> </v>
      </c>
      <c r="N88" s="59" t="str">
        <f t="shared" si="12"/>
        <v xml:space="preserve"> </v>
      </c>
      <c r="O88" s="59">
        <f t="shared" si="13"/>
        <v>0</v>
      </c>
      <c r="P88" s="59">
        <f t="shared" si="14"/>
        <v>0</v>
      </c>
      <c r="Q88" s="59">
        <f t="shared" si="15"/>
        <v>0</v>
      </c>
      <c r="R88" s="59">
        <f t="shared" si="16"/>
        <v>0</v>
      </c>
      <c r="S88" s="59" t="e">
        <f>(LOOKUP(#REF!,$S$7:$S$26,CAL!$R$7:$R$26)-1)*40+T88</f>
        <v>#REF!</v>
      </c>
      <c r="T88" s="59">
        <v>38</v>
      </c>
      <c r="U88" s="60" t="e">
        <f>#REF!</f>
        <v>#REF!</v>
      </c>
      <c r="V88" s="60" t="e">
        <f>#REF!</f>
        <v>#REF!</v>
      </c>
      <c r="W88" s="60" t="e">
        <f>#REF!</f>
        <v>#REF!</v>
      </c>
      <c r="X88" s="60" t="e">
        <f>#REF!</f>
        <v>#REF!</v>
      </c>
      <c r="Y88" s="60" t="e">
        <f>#REF!</f>
        <v>#REF!</v>
      </c>
      <c r="Z88" s="60" t="e">
        <f>#REF!</f>
        <v>#REF!</v>
      </c>
      <c r="AA88" s="60" t="e">
        <f>#REF!</f>
        <v>#REF!</v>
      </c>
      <c r="AJ88" s="65"/>
      <c r="AK88" s="66"/>
      <c r="AL88" s="66"/>
      <c r="AM88" s="66"/>
      <c r="AN88" s="66"/>
      <c r="AO88" s="67"/>
    </row>
    <row r="89" spans="1:41" ht="20.100000000000001" customHeight="1">
      <c r="A89" s="59">
        <f>'Panel Power CAL'!B54</f>
        <v>46</v>
      </c>
      <c r="B89" s="59">
        <f>'Panel Power CAL'!C54</f>
        <v>0</v>
      </c>
      <c r="C89" s="59">
        <f>'Panel Power CAL'!D54</f>
        <v>0</v>
      </c>
      <c r="D89" s="59">
        <f>'Panel Power CAL'!E54</f>
        <v>0</v>
      </c>
      <c r="E89" s="59">
        <f>'Panel Power CAL'!F54</f>
        <v>0</v>
      </c>
      <c r="F89" s="59" t="str">
        <f>'Panel Power CAL'!G54</f>
        <v xml:space="preserve"> </v>
      </c>
      <c r="G89" s="59" t="str">
        <f>'Panel Power CAL'!H54</f>
        <v xml:space="preserve"> </v>
      </c>
      <c r="H89" s="59" t="str">
        <f>'Panel Power CAL'!I54</f>
        <v xml:space="preserve"> </v>
      </c>
      <c r="I89" s="59" t="str">
        <f>'Panel Power CAL'!J54</f>
        <v xml:space="preserve"> </v>
      </c>
      <c r="J89" s="59" t="str">
        <f>'Panel Power CAL'!K54</f>
        <v xml:space="preserve"> </v>
      </c>
      <c r="K89" s="59" t="str">
        <f>'Panel Power CAL'!L54</f>
        <v xml:space="preserve"> </v>
      </c>
      <c r="L89" s="59" t="str">
        <f>'Panel Power CAL'!M54</f>
        <v xml:space="preserve"> </v>
      </c>
      <c r="M89" s="59" t="str">
        <f t="shared" si="11"/>
        <v xml:space="preserve"> </v>
      </c>
      <c r="N89" s="59" t="str">
        <f t="shared" si="12"/>
        <v xml:space="preserve"> </v>
      </c>
      <c r="O89" s="59">
        <f t="shared" si="13"/>
        <v>0</v>
      </c>
      <c r="P89" s="59">
        <f t="shared" si="14"/>
        <v>0</v>
      </c>
      <c r="Q89" s="59">
        <f t="shared" si="15"/>
        <v>0</v>
      </c>
      <c r="R89" s="59">
        <f t="shared" si="16"/>
        <v>0</v>
      </c>
      <c r="S89" s="59" t="e">
        <f>(LOOKUP(#REF!,$S$7:$S$26,CAL!$R$7:$R$26)-1)*40+T89</f>
        <v>#REF!</v>
      </c>
      <c r="T89" s="59">
        <v>39</v>
      </c>
      <c r="U89" s="60" t="e">
        <f>#REF!</f>
        <v>#REF!</v>
      </c>
      <c r="V89" s="60" t="e">
        <f>#REF!</f>
        <v>#REF!</v>
      </c>
      <c r="W89" s="60" t="e">
        <f>#REF!</f>
        <v>#REF!</v>
      </c>
      <c r="X89" s="60" t="e">
        <f>#REF!</f>
        <v>#REF!</v>
      </c>
      <c r="Y89" s="60" t="e">
        <f>#REF!</f>
        <v>#REF!</v>
      </c>
      <c r="Z89" s="60" t="e">
        <f>#REF!</f>
        <v>#REF!</v>
      </c>
      <c r="AA89" s="60" t="e">
        <f>#REF!</f>
        <v>#REF!</v>
      </c>
      <c r="AJ89" s="65"/>
      <c r="AK89" s="66"/>
      <c r="AL89" s="66"/>
      <c r="AM89" s="66"/>
      <c r="AN89" s="66"/>
      <c r="AO89" s="67"/>
    </row>
    <row r="90" spans="1:41" ht="20.100000000000001" customHeight="1">
      <c r="A90" s="59">
        <f>'Panel Power CAL'!B55</f>
        <v>47</v>
      </c>
      <c r="B90" s="59">
        <f>'Panel Power CAL'!C55</f>
        <v>0</v>
      </c>
      <c r="C90" s="59">
        <f>'Panel Power CAL'!D55</f>
        <v>0</v>
      </c>
      <c r="D90" s="59">
        <f>'Panel Power CAL'!E55</f>
        <v>0</v>
      </c>
      <c r="E90" s="59">
        <f>'Panel Power CAL'!F55</f>
        <v>0</v>
      </c>
      <c r="F90" s="59" t="str">
        <f>'Panel Power CAL'!G55</f>
        <v xml:space="preserve"> </v>
      </c>
      <c r="G90" s="59" t="str">
        <f>'Panel Power CAL'!H55</f>
        <v xml:space="preserve"> </v>
      </c>
      <c r="H90" s="59" t="str">
        <f>'Panel Power CAL'!I55</f>
        <v xml:space="preserve"> </v>
      </c>
      <c r="I90" s="59" t="str">
        <f>'Panel Power CAL'!J55</f>
        <v xml:space="preserve"> </v>
      </c>
      <c r="J90" s="59" t="str">
        <f>'Panel Power CAL'!K55</f>
        <v xml:space="preserve"> </v>
      </c>
      <c r="K90" s="59" t="str">
        <f>'Panel Power CAL'!L55</f>
        <v xml:space="preserve"> </v>
      </c>
      <c r="L90" s="59" t="str">
        <f>'Panel Power CAL'!M55</f>
        <v xml:space="preserve"> </v>
      </c>
      <c r="M90" s="59" t="str">
        <f t="shared" si="11"/>
        <v xml:space="preserve"> </v>
      </c>
      <c r="N90" s="59" t="str">
        <f t="shared" si="12"/>
        <v xml:space="preserve"> </v>
      </c>
      <c r="O90" s="59">
        <f t="shared" si="13"/>
        <v>0</v>
      </c>
      <c r="P90" s="59">
        <f t="shared" si="14"/>
        <v>0</v>
      </c>
      <c r="Q90" s="59">
        <f t="shared" si="15"/>
        <v>0</v>
      </c>
      <c r="R90" s="59">
        <f t="shared" si="16"/>
        <v>0</v>
      </c>
      <c r="S90" s="59" t="e">
        <f>(LOOKUP(#REF!,$S$7:$S$26,CAL!$R$7:$R$26)-1)*40+T90</f>
        <v>#REF!</v>
      </c>
      <c r="T90" s="59">
        <v>40</v>
      </c>
      <c r="U90" s="60" t="e">
        <f>#REF!</f>
        <v>#REF!</v>
      </c>
      <c r="V90" s="60" t="e">
        <f>#REF!</f>
        <v>#REF!</v>
      </c>
      <c r="W90" s="60" t="e">
        <f>#REF!</f>
        <v>#REF!</v>
      </c>
      <c r="X90" s="60" t="e">
        <f>#REF!</f>
        <v>#REF!</v>
      </c>
      <c r="Y90" s="60" t="e">
        <f>#REF!</f>
        <v>#REF!</v>
      </c>
      <c r="Z90" s="60" t="e">
        <f>#REF!</f>
        <v>#REF!</v>
      </c>
      <c r="AA90" s="60" t="e">
        <f>#REF!</f>
        <v>#REF!</v>
      </c>
      <c r="AJ90" s="65"/>
      <c r="AK90" s="66"/>
      <c r="AL90" s="66"/>
      <c r="AM90" s="66"/>
      <c r="AN90" s="66"/>
      <c r="AO90" s="67"/>
    </row>
    <row r="91" spans="1:41" ht="20.100000000000001" customHeight="1">
      <c r="A91" s="59">
        <f>'Panel Power CAL'!B56</f>
        <v>48</v>
      </c>
      <c r="B91" s="59">
        <f>'Panel Power CAL'!C56</f>
        <v>0</v>
      </c>
      <c r="C91" s="59">
        <f>'Panel Power CAL'!D56</f>
        <v>0</v>
      </c>
      <c r="D91" s="59">
        <f>'Panel Power CAL'!E56</f>
        <v>0</v>
      </c>
      <c r="E91" s="59">
        <f>'Panel Power CAL'!F56</f>
        <v>0</v>
      </c>
      <c r="F91" s="59" t="str">
        <f>'Panel Power CAL'!G56</f>
        <v xml:space="preserve"> </v>
      </c>
      <c r="G91" s="59" t="str">
        <f>'Panel Power CAL'!H56</f>
        <v xml:space="preserve"> </v>
      </c>
      <c r="H91" s="59" t="str">
        <f>'Panel Power CAL'!I56</f>
        <v xml:space="preserve"> </v>
      </c>
      <c r="I91" s="59" t="str">
        <f>'Panel Power CAL'!J56</f>
        <v xml:space="preserve"> </v>
      </c>
      <c r="J91" s="59" t="str">
        <f>'Panel Power CAL'!K56</f>
        <v xml:space="preserve"> </v>
      </c>
      <c r="K91" s="59" t="str">
        <f>'Panel Power CAL'!L56</f>
        <v xml:space="preserve"> </v>
      </c>
      <c r="L91" s="59" t="str">
        <f>'Panel Power CAL'!M56</f>
        <v xml:space="preserve"> </v>
      </c>
      <c r="M91" s="59" t="str">
        <f t="shared" si="11"/>
        <v xml:space="preserve"> </v>
      </c>
      <c r="N91" s="59" t="str">
        <f t="shared" si="12"/>
        <v xml:space="preserve"> </v>
      </c>
      <c r="O91" s="59">
        <f t="shared" si="13"/>
        <v>0</v>
      </c>
      <c r="P91" s="59">
        <f t="shared" si="14"/>
        <v>0</v>
      </c>
      <c r="Q91" s="59">
        <f t="shared" si="15"/>
        <v>0</v>
      </c>
      <c r="R91" s="59">
        <f t="shared" si="16"/>
        <v>0</v>
      </c>
      <c r="AJ91" s="65"/>
      <c r="AK91" s="66"/>
      <c r="AL91" s="66"/>
      <c r="AM91" s="66"/>
      <c r="AN91" s="66"/>
      <c r="AO91" s="67"/>
    </row>
    <row r="92" spans="1:41" ht="20.100000000000001" customHeight="1">
      <c r="A92" s="59">
        <f>'Panel Power CAL'!B57</f>
        <v>49</v>
      </c>
      <c r="B92" s="59">
        <f>'Panel Power CAL'!C57</f>
        <v>0</v>
      </c>
      <c r="C92" s="59">
        <f>'Panel Power CAL'!D57</f>
        <v>0</v>
      </c>
      <c r="D92" s="59">
        <f>'Panel Power CAL'!E57</f>
        <v>0</v>
      </c>
      <c r="E92" s="59">
        <f>'Panel Power CAL'!F57</f>
        <v>0</v>
      </c>
      <c r="F92" s="59" t="str">
        <f>'Panel Power CAL'!G57</f>
        <v xml:space="preserve"> </v>
      </c>
      <c r="G92" s="59" t="str">
        <f>'Panel Power CAL'!H57</f>
        <v xml:space="preserve"> </v>
      </c>
      <c r="H92" s="59" t="str">
        <f>'Panel Power CAL'!I57</f>
        <v xml:space="preserve"> </v>
      </c>
      <c r="I92" s="59" t="str">
        <f>'Panel Power CAL'!J57</f>
        <v xml:space="preserve"> </v>
      </c>
      <c r="J92" s="59" t="str">
        <f>'Panel Power CAL'!K57</f>
        <v xml:space="preserve"> </v>
      </c>
      <c r="K92" s="59" t="str">
        <f>'Panel Power CAL'!L57</f>
        <v xml:space="preserve"> </v>
      </c>
      <c r="L92" s="59" t="str">
        <f>'Panel Power CAL'!M57</f>
        <v xml:space="preserve"> </v>
      </c>
      <c r="M92" s="59" t="str">
        <f t="shared" si="11"/>
        <v xml:space="preserve"> </v>
      </c>
      <c r="N92" s="59" t="str">
        <f t="shared" si="12"/>
        <v xml:space="preserve"> </v>
      </c>
      <c r="O92" s="59">
        <f t="shared" si="13"/>
        <v>0</v>
      </c>
      <c r="P92" s="59">
        <f t="shared" si="14"/>
        <v>0</v>
      </c>
      <c r="Q92" s="59">
        <f t="shared" si="15"/>
        <v>0</v>
      </c>
      <c r="R92" s="59">
        <f t="shared" si="16"/>
        <v>0</v>
      </c>
      <c r="AJ92" s="65"/>
      <c r="AK92" s="66"/>
      <c r="AL92" s="66"/>
      <c r="AM92" s="66"/>
      <c r="AN92" s="66"/>
      <c r="AO92" s="67"/>
    </row>
    <row r="93" spans="1:41" ht="20.100000000000001" customHeight="1">
      <c r="A93" s="59">
        <f>'Panel Power CAL'!B58</f>
        <v>50</v>
      </c>
      <c r="B93" s="59">
        <f>'Panel Power CAL'!C58</f>
        <v>0</v>
      </c>
      <c r="C93" s="59">
        <f>'Panel Power CAL'!D58</f>
        <v>0</v>
      </c>
      <c r="D93" s="59">
        <f>'Panel Power CAL'!E58</f>
        <v>0</v>
      </c>
      <c r="E93" s="59">
        <f>'Panel Power CAL'!F58</f>
        <v>0</v>
      </c>
      <c r="F93" s="59" t="str">
        <f>'Panel Power CAL'!G58</f>
        <v xml:space="preserve"> </v>
      </c>
      <c r="G93" s="59" t="str">
        <f>'Panel Power CAL'!H58</f>
        <v xml:space="preserve"> </v>
      </c>
      <c r="H93" s="59" t="str">
        <f>'Panel Power CAL'!I58</f>
        <v xml:space="preserve"> </v>
      </c>
      <c r="I93" s="59" t="str">
        <f>'Panel Power CAL'!J58</f>
        <v xml:space="preserve"> </v>
      </c>
      <c r="J93" s="59" t="str">
        <f>'Panel Power CAL'!K58</f>
        <v xml:space="preserve"> </v>
      </c>
      <c r="K93" s="59" t="str">
        <f>'Panel Power CAL'!L58</f>
        <v xml:space="preserve"> </v>
      </c>
      <c r="L93" s="59" t="str">
        <f>'Panel Power CAL'!M58</f>
        <v xml:space="preserve"> </v>
      </c>
      <c r="M93" s="59" t="str">
        <f t="shared" si="11"/>
        <v xml:space="preserve"> </v>
      </c>
      <c r="N93" s="59" t="str">
        <f t="shared" si="12"/>
        <v xml:space="preserve"> </v>
      </c>
      <c r="O93" s="59">
        <f t="shared" si="13"/>
        <v>0</v>
      </c>
      <c r="P93" s="59">
        <f t="shared" si="14"/>
        <v>0</v>
      </c>
      <c r="Q93" s="59">
        <f t="shared" si="15"/>
        <v>0</v>
      </c>
      <c r="R93" s="59">
        <f t="shared" si="16"/>
        <v>0</v>
      </c>
      <c r="AJ93" s="65"/>
      <c r="AK93" s="66"/>
      <c r="AL93" s="66"/>
      <c r="AM93" s="66"/>
      <c r="AN93" s="66"/>
      <c r="AO93" s="67"/>
    </row>
    <row r="94" spans="1:41" ht="20.100000000000001" customHeight="1">
      <c r="A94" s="59">
        <f>'Panel Power CAL'!B59</f>
        <v>51</v>
      </c>
      <c r="B94" s="59">
        <f>'Panel Power CAL'!C59</f>
        <v>0</v>
      </c>
      <c r="C94" s="59">
        <f>'Panel Power CAL'!D59</f>
        <v>0</v>
      </c>
      <c r="D94" s="59">
        <f>'Panel Power CAL'!E59</f>
        <v>0</v>
      </c>
      <c r="E94" s="59">
        <f>'Panel Power CAL'!F59</f>
        <v>0</v>
      </c>
      <c r="F94" s="59" t="str">
        <f>'Panel Power CAL'!G59</f>
        <v xml:space="preserve"> </v>
      </c>
      <c r="G94" s="59" t="str">
        <f>'Panel Power CAL'!H59</f>
        <v xml:space="preserve"> </v>
      </c>
      <c r="H94" s="59" t="str">
        <f>'Panel Power CAL'!I59</f>
        <v xml:space="preserve"> </v>
      </c>
      <c r="I94" s="59" t="str">
        <f>'Panel Power CAL'!J59</f>
        <v xml:space="preserve"> </v>
      </c>
      <c r="J94" s="59" t="str">
        <f>'Panel Power CAL'!K59</f>
        <v xml:space="preserve"> </v>
      </c>
      <c r="K94" s="59" t="str">
        <f>'Panel Power CAL'!L59</f>
        <v xml:space="preserve"> </v>
      </c>
      <c r="L94" s="59" t="str">
        <f>'Panel Power CAL'!M59</f>
        <v xml:space="preserve"> </v>
      </c>
      <c r="M94" s="59" t="str">
        <f t="shared" si="11"/>
        <v xml:space="preserve"> </v>
      </c>
      <c r="N94" s="59" t="str">
        <f t="shared" si="12"/>
        <v xml:space="preserve"> </v>
      </c>
      <c r="O94" s="59">
        <f t="shared" si="13"/>
        <v>0</v>
      </c>
      <c r="P94" s="59">
        <f t="shared" si="14"/>
        <v>0</v>
      </c>
      <c r="Q94" s="59">
        <f t="shared" si="15"/>
        <v>0</v>
      </c>
      <c r="R94" s="59">
        <f t="shared" si="16"/>
        <v>0</v>
      </c>
      <c r="AJ94" s="65"/>
      <c r="AK94" s="66"/>
      <c r="AL94" s="66"/>
      <c r="AM94" s="66"/>
      <c r="AN94" s="66"/>
      <c r="AO94" s="67"/>
    </row>
    <row r="95" spans="1:41" ht="20.100000000000001" customHeight="1">
      <c r="A95" s="59">
        <f>'Panel Power CAL'!B60</f>
        <v>52</v>
      </c>
      <c r="B95" s="59">
        <f>'Panel Power CAL'!C60</f>
        <v>0</v>
      </c>
      <c r="C95" s="59">
        <f>'Panel Power CAL'!D60</f>
        <v>0</v>
      </c>
      <c r="D95" s="59">
        <f>'Panel Power CAL'!E60</f>
        <v>0</v>
      </c>
      <c r="E95" s="59">
        <f>'Panel Power CAL'!F60</f>
        <v>0</v>
      </c>
      <c r="F95" s="59" t="str">
        <f>'Panel Power CAL'!G60</f>
        <v xml:space="preserve"> </v>
      </c>
      <c r="G95" s="59" t="str">
        <f>'Panel Power CAL'!H60</f>
        <v xml:space="preserve"> </v>
      </c>
      <c r="H95" s="59" t="str">
        <f>'Panel Power CAL'!I60</f>
        <v xml:space="preserve"> </v>
      </c>
      <c r="I95" s="59" t="str">
        <f>'Panel Power CAL'!J60</f>
        <v xml:space="preserve"> </v>
      </c>
      <c r="J95" s="59" t="str">
        <f>'Panel Power CAL'!K60</f>
        <v xml:space="preserve"> </v>
      </c>
      <c r="K95" s="59" t="str">
        <f>'Panel Power CAL'!L60</f>
        <v xml:space="preserve"> </v>
      </c>
      <c r="L95" s="59" t="str">
        <f>'Panel Power CAL'!M60</f>
        <v xml:space="preserve"> </v>
      </c>
      <c r="M95" s="59" t="str">
        <f t="shared" si="11"/>
        <v xml:space="preserve"> </v>
      </c>
      <c r="N95" s="59" t="str">
        <f t="shared" si="12"/>
        <v xml:space="preserve"> </v>
      </c>
      <c r="O95" s="59">
        <f t="shared" si="13"/>
        <v>0</v>
      </c>
      <c r="P95" s="59">
        <f t="shared" si="14"/>
        <v>0</v>
      </c>
      <c r="Q95" s="59">
        <f t="shared" si="15"/>
        <v>0</v>
      </c>
      <c r="R95" s="59">
        <f t="shared" si="16"/>
        <v>0</v>
      </c>
      <c r="AJ95" s="65"/>
      <c r="AK95" s="66"/>
      <c r="AL95" s="66"/>
      <c r="AM95" s="66"/>
      <c r="AN95" s="66"/>
      <c r="AO95" s="67"/>
    </row>
    <row r="96" spans="1:41" ht="20.100000000000001" customHeight="1">
      <c r="A96" s="59">
        <f>'Panel Power CAL'!B61</f>
        <v>53</v>
      </c>
      <c r="B96" s="59">
        <f>'Panel Power CAL'!C61</f>
        <v>0</v>
      </c>
      <c r="C96" s="59">
        <f>'Panel Power CAL'!D61</f>
        <v>0</v>
      </c>
      <c r="D96" s="59">
        <f>'Panel Power CAL'!E61</f>
        <v>0</v>
      </c>
      <c r="E96" s="59">
        <f>'Panel Power CAL'!F61</f>
        <v>0</v>
      </c>
      <c r="F96" s="59" t="str">
        <f>'Panel Power CAL'!G61</f>
        <v xml:space="preserve"> </v>
      </c>
      <c r="G96" s="59" t="str">
        <f>'Panel Power CAL'!H61</f>
        <v xml:space="preserve"> </v>
      </c>
      <c r="H96" s="59" t="str">
        <f>'Panel Power CAL'!I61</f>
        <v xml:space="preserve"> </v>
      </c>
      <c r="I96" s="59" t="str">
        <f>'Panel Power CAL'!J61</f>
        <v xml:space="preserve"> </v>
      </c>
      <c r="J96" s="59" t="str">
        <f>'Panel Power CAL'!K61</f>
        <v xml:space="preserve"> </v>
      </c>
      <c r="K96" s="59" t="str">
        <f>'Panel Power CAL'!L61</f>
        <v xml:space="preserve"> </v>
      </c>
      <c r="L96" s="59" t="str">
        <f>'Panel Power CAL'!M61</f>
        <v xml:space="preserve"> </v>
      </c>
      <c r="M96" s="59" t="str">
        <f t="shared" si="11"/>
        <v xml:space="preserve"> </v>
      </c>
      <c r="N96" s="59" t="str">
        <f t="shared" si="12"/>
        <v xml:space="preserve"> </v>
      </c>
      <c r="O96" s="59">
        <f t="shared" si="13"/>
        <v>0</v>
      </c>
      <c r="P96" s="59">
        <f t="shared" si="14"/>
        <v>0</v>
      </c>
      <c r="Q96" s="59">
        <f t="shared" si="15"/>
        <v>0</v>
      </c>
      <c r="R96" s="59">
        <f t="shared" si="16"/>
        <v>0</v>
      </c>
      <c r="AJ96" s="65"/>
      <c r="AK96" s="66"/>
      <c r="AL96" s="66"/>
      <c r="AM96" s="66"/>
      <c r="AN96" s="66"/>
      <c r="AO96" s="67"/>
    </row>
    <row r="97" spans="1:41" ht="20.100000000000001" customHeight="1">
      <c r="A97" s="59">
        <f>'Panel Power CAL'!B62</f>
        <v>54</v>
      </c>
      <c r="B97" s="59">
        <f>'Panel Power CAL'!C62</f>
        <v>0</v>
      </c>
      <c r="C97" s="59">
        <f>'Panel Power CAL'!D62</f>
        <v>0</v>
      </c>
      <c r="D97" s="59">
        <f>'Panel Power CAL'!E62</f>
        <v>0</v>
      </c>
      <c r="E97" s="59">
        <f>'Panel Power CAL'!F62</f>
        <v>0</v>
      </c>
      <c r="F97" s="59" t="str">
        <f>'Panel Power CAL'!G62</f>
        <v xml:space="preserve"> </v>
      </c>
      <c r="G97" s="59" t="str">
        <f>'Panel Power CAL'!H62</f>
        <v xml:space="preserve"> </v>
      </c>
      <c r="H97" s="59" t="str">
        <f>'Panel Power CAL'!I62</f>
        <v xml:space="preserve"> </v>
      </c>
      <c r="I97" s="59" t="str">
        <f>'Panel Power CAL'!J62</f>
        <v xml:space="preserve"> </v>
      </c>
      <c r="J97" s="59" t="str">
        <f>'Panel Power CAL'!K62</f>
        <v xml:space="preserve"> </v>
      </c>
      <c r="K97" s="59" t="str">
        <f>'Panel Power CAL'!L62</f>
        <v xml:space="preserve"> </v>
      </c>
      <c r="L97" s="59" t="str">
        <f>'Panel Power CAL'!M62</f>
        <v xml:space="preserve"> </v>
      </c>
      <c r="M97" s="59" t="str">
        <f t="shared" si="11"/>
        <v xml:space="preserve"> </v>
      </c>
      <c r="N97" s="59" t="str">
        <f t="shared" si="12"/>
        <v xml:space="preserve"> </v>
      </c>
      <c r="O97" s="59">
        <f t="shared" si="13"/>
        <v>0</v>
      </c>
      <c r="P97" s="59">
        <f t="shared" si="14"/>
        <v>0</v>
      </c>
      <c r="Q97" s="59">
        <f t="shared" si="15"/>
        <v>0</v>
      </c>
      <c r="R97" s="59">
        <f t="shared" si="16"/>
        <v>0</v>
      </c>
      <c r="AJ97" s="65"/>
      <c r="AK97" s="66"/>
      <c r="AL97" s="66"/>
      <c r="AM97" s="66"/>
      <c r="AN97" s="66"/>
      <c r="AO97" s="67"/>
    </row>
    <row r="98" spans="1:41" ht="20.100000000000001" customHeight="1">
      <c r="A98" s="59">
        <f>'Panel Power CAL'!B63</f>
        <v>55</v>
      </c>
      <c r="B98" s="59">
        <f>'Panel Power CAL'!C63</f>
        <v>0</v>
      </c>
      <c r="C98" s="59">
        <f>'Panel Power CAL'!D63</f>
        <v>0</v>
      </c>
      <c r="D98" s="59">
        <f>'Panel Power CAL'!E63</f>
        <v>0</v>
      </c>
      <c r="E98" s="59">
        <f>'Panel Power CAL'!F63</f>
        <v>0</v>
      </c>
      <c r="F98" s="59" t="str">
        <f>'Panel Power CAL'!G63</f>
        <v xml:space="preserve"> </v>
      </c>
      <c r="G98" s="59" t="str">
        <f>'Panel Power CAL'!H63</f>
        <v xml:space="preserve"> </v>
      </c>
      <c r="H98" s="59" t="str">
        <f>'Panel Power CAL'!I63</f>
        <v xml:space="preserve"> </v>
      </c>
      <c r="I98" s="59" t="str">
        <f>'Panel Power CAL'!J63</f>
        <v xml:space="preserve"> </v>
      </c>
      <c r="J98" s="59" t="str">
        <f>'Panel Power CAL'!K63</f>
        <v xml:space="preserve"> </v>
      </c>
      <c r="K98" s="59" t="str">
        <f>'Panel Power CAL'!L63</f>
        <v xml:space="preserve"> </v>
      </c>
      <c r="L98" s="59" t="str">
        <f>'Panel Power CAL'!M63</f>
        <v xml:space="preserve"> </v>
      </c>
      <c r="M98" s="59" t="str">
        <f t="shared" si="11"/>
        <v xml:space="preserve"> </v>
      </c>
      <c r="N98" s="59" t="str">
        <f t="shared" si="12"/>
        <v xml:space="preserve"> </v>
      </c>
      <c r="O98" s="59">
        <f t="shared" si="13"/>
        <v>0</v>
      </c>
      <c r="P98" s="59">
        <f t="shared" si="14"/>
        <v>0</v>
      </c>
      <c r="Q98" s="59">
        <f t="shared" si="15"/>
        <v>0</v>
      </c>
      <c r="R98" s="59">
        <f t="shared" si="16"/>
        <v>0</v>
      </c>
      <c r="AJ98" s="65"/>
      <c r="AK98" s="66"/>
      <c r="AL98" s="66"/>
      <c r="AM98" s="66"/>
      <c r="AN98" s="66"/>
      <c r="AO98" s="67"/>
    </row>
    <row r="99" spans="1:41" ht="20.100000000000001" customHeight="1">
      <c r="A99" s="59">
        <f>'Panel Power CAL'!B64</f>
        <v>56</v>
      </c>
      <c r="B99" s="59">
        <f>'Panel Power CAL'!C64</f>
        <v>0</v>
      </c>
      <c r="C99" s="59">
        <f>'Panel Power CAL'!D64</f>
        <v>0</v>
      </c>
      <c r="D99" s="59">
        <f>'Panel Power CAL'!E64</f>
        <v>0</v>
      </c>
      <c r="E99" s="59">
        <f>'Panel Power CAL'!F64</f>
        <v>0</v>
      </c>
      <c r="F99" s="59" t="str">
        <f>'Panel Power CAL'!G64</f>
        <v xml:space="preserve"> </v>
      </c>
      <c r="G99" s="59" t="str">
        <f>'Panel Power CAL'!H64</f>
        <v xml:space="preserve"> </v>
      </c>
      <c r="H99" s="59" t="str">
        <f>'Panel Power CAL'!I64</f>
        <v xml:space="preserve"> </v>
      </c>
      <c r="I99" s="59" t="str">
        <f>'Panel Power CAL'!J64</f>
        <v xml:space="preserve"> </v>
      </c>
      <c r="J99" s="59" t="str">
        <f>'Panel Power CAL'!K64</f>
        <v xml:space="preserve"> </v>
      </c>
      <c r="K99" s="59" t="str">
        <f>'Panel Power CAL'!L64</f>
        <v xml:space="preserve"> </v>
      </c>
      <c r="L99" s="59" t="str">
        <f>'Panel Power CAL'!M64</f>
        <v xml:space="preserve"> </v>
      </c>
      <c r="M99" s="59" t="str">
        <f t="shared" si="11"/>
        <v xml:space="preserve"> </v>
      </c>
      <c r="N99" s="59" t="str">
        <f t="shared" si="12"/>
        <v xml:space="preserve"> </v>
      </c>
      <c r="O99" s="59">
        <f t="shared" si="13"/>
        <v>0</v>
      </c>
      <c r="P99" s="59">
        <f t="shared" si="14"/>
        <v>0</v>
      </c>
      <c r="Q99" s="59">
        <f t="shared" si="15"/>
        <v>0</v>
      </c>
      <c r="R99" s="59">
        <f t="shared" si="16"/>
        <v>0</v>
      </c>
      <c r="AJ99" s="65"/>
      <c r="AK99" s="66"/>
      <c r="AL99" s="66"/>
      <c r="AM99" s="66"/>
      <c r="AN99" s="66"/>
      <c r="AO99" s="67"/>
    </row>
    <row r="100" spans="1:41" ht="20.100000000000001" customHeight="1">
      <c r="A100" s="59">
        <f>'Panel Power CAL'!B65</f>
        <v>57</v>
      </c>
      <c r="B100" s="59">
        <f>'Panel Power CAL'!C65</f>
        <v>0</v>
      </c>
      <c r="C100" s="59">
        <f>'Panel Power CAL'!D65</f>
        <v>0</v>
      </c>
      <c r="D100" s="59">
        <f>'Panel Power CAL'!E65</f>
        <v>0</v>
      </c>
      <c r="E100" s="59">
        <f>'Panel Power CAL'!F65</f>
        <v>0</v>
      </c>
      <c r="F100" s="59" t="str">
        <f>'Panel Power CAL'!G65</f>
        <v xml:space="preserve"> </v>
      </c>
      <c r="G100" s="59" t="str">
        <f>'Panel Power CAL'!H65</f>
        <v xml:space="preserve"> </v>
      </c>
      <c r="H100" s="59" t="str">
        <f>'Panel Power CAL'!I65</f>
        <v xml:space="preserve"> </v>
      </c>
      <c r="I100" s="59" t="str">
        <f>'Panel Power CAL'!J65</f>
        <v xml:space="preserve"> </v>
      </c>
      <c r="J100" s="59" t="str">
        <f>'Panel Power CAL'!K65</f>
        <v xml:space="preserve"> </v>
      </c>
      <c r="K100" s="59" t="str">
        <f>'Panel Power CAL'!L65</f>
        <v xml:space="preserve"> </v>
      </c>
      <c r="L100" s="59" t="str">
        <f>'Panel Power CAL'!M65</f>
        <v xml:space="preserve"> </v>
      </c>
      <c r="M100" s="59" t="str">
        <f t="shared" si="11"/>
        <v xml:space="preserve"> </v>
      </c>
      <c r="N100" s="59" t="str">
        <f t="shared" si="12"/>
        <v xml:space="preserve"> </v>
      </c>
      <c r="O100" s="59">
        <f t="shared" si="13"/>
        <v>0</v>
      </c>
      <c r="P100" s="59">
        <f t="shared" si="14"/>
        <v>0</v>
      </c>
      <c r="Q100" s="59">
        <f t="shared" si="15"/>
        <v>0</v>
      </c>
      <c r="R100" s="59">
        <f t="shared" si="16"/>
        <v>0</v>
      </c>
      <c r="AJ100" s="65"/>
      <c r="AK100" s="66"/>
      <c r="AL100" s="66"/>
      <c r="AM100" s="66"/>
      <c r="AN100" s="66"/>
      <c r="AO100" s="67"/>
    </row>
    <row r="101" spans="1:41" ht="20.100000000000001" customHeight="1">
      <c r="A101" s="59">
        <f>'Panel Power CAL'!B66</f>
        <v>58</v>
      </c>
      <c r="B101" s="59">
        <f>'Panel Power CAL'!C66</f>
        <v>0</v>
      </c>
      <c r="C101" s="59">
        <f>'Panel Power CAL'!D66</f>
        <v>0</v>
      </c>
      <c r="D101" s="59">
        <f>'Panel Power CAL'!E66</f>
        <v>0</v>
      </c>
      <c r="E101" s="59">
        <f>'Panel Power CAL'!F66</f>
        <v>0</v>
      </c>
      <c r="F101" s="59" t="str">
        <f>'Panel Power CAL'!G66</f>
        <v xml:space="preserve"> </v>
      </c>
      <c r="G101" s="59" t="str">
        <f>'Panel Power CAL'!H66</f>
        <v xml:space="preserve"> </v>
      </c>
      <c r="H101" s="59" t="str">
        <f>'Panel Power CAL'!I66</f>
        <v xml:space="preserve"> </v>
      </c>
      <c r="I101" s="59" t="str">
        <f>'Panel Power CAL'!J66</f>
        <v xml:space="preserve"> </v>
      </c>
      <c r="J101" s="59" t="str">
        <f>'Panel Power CAL'!K66</f>
        <v xml:space="preserve"> </v>
      </c>
      <c r="K101" s="59" t="str">
        <f>'Panel Power CAL'!L66</f>
        <v xml:space="preserve"> </v>
      </c>
      <c r="L101" s="59" t="str">
        <f>'Panel Power CAL'!M66</f>
        <v xml:space="preserve"> </v>
      </c>
      <c r="M101" s="59" t="str">
        <f t="shared" si="11"/>
        <v xml:space="preserve"> </v>
      </c>
      <c r="N101" s="59" t="str">
        <f t="shared" si="12"/>
        <v xml:space="preserve"> </v>
      </c>
      <c r="O101" s="59">
        <f t="shared" si="13"/>
        <v>0</v>
      </c>
      <c r="P101" s="59">
        <f t="shared" si="14"/>
        <v>0</v>
      </c>
      <c r="Q101" s="59">
        <f t="shared" si="15"/>
        <v>0</v>
      </c>
      <c r="R101" s="59">
        <f t="shared" si="16"/>
        <v>0</v>
      </c>
      <c r="AJ101" s="65"/>
      <c r="AK101" s="66"/>
      <c r="AL101" s="66"/>
      <c r="AM101" s="66"/>
      <c r="AN101" s="66"/>
      <c r="AO101" s="67"/>
    </row>
    <row r="102" spans="1:41" ht="20.100000000000001" customHeight="1">
      <c r="A102" s="59">
        <f>'Panel Power CAL'!B67</f>
        <v>59</v>
      </c>
      <c r="B102" s="59">
        <f>'Panel Power CAL'!C67</f>
        <v>0</v>
      </c>
      <c r="C102" s="59">
        <f>'Panel Power CAL'!D67</f>
        <v>0</v>
      </c>
      <c r="D102" s="59">
        <f>'Panel Power CAL'!E67</f>
        <v>0</v>
      </c>
      <c r="E102" s="59">
        <f>'Panel Power CAL'!F67</f>
        <v>0</v>
      </c>
      <c r="F102" s="59" t="str">
        <f>'Panel Power CAL'!G67</f>
        <v xml:space="preserve"> </v>
      </c>
      <c r="G102" s="59" t="str">
        <f>'Panel Power CAL'!H67</f>
        <v xml:space="preserve"> </v>
      </c>
      <c r="H102" s="59" t="str">
        <f>'Panel Power CAL'!I67</f>
        <v xml:space="preserve"> </v>
      </c>
      <c r="I102" s="59" t="str">
        <f>'Panel Power CAL'!J67</f>
        <v xml:space="preserve"> </v>
      </c>
      <c r="J102" s="59" t="str">
        <f>'Panel Power CAL'!K67</f>
        <v xml:space="preserve"> </v>
      </c>
      <c r="K102" s="59" t="str">
        <f>'Panel Power CAL'!L67</f>
        <v xml:space="preserve"> </v>
      </c>
      <c r="L102" s="59" t="str">
        <f>'Panel Power CAL'!M67</f>
        <v xml:space="preserve"> </v>
      </c>
      <c r="M102" s="59" t="str">
        <f t="shared" si="11"/>
        <v xml:space="preserve"> </v>
      </c>
      <c r="N102" s="59" t="str">
        <f t="shared" si="12"/>
        <v xml:space="preserve"> </v>
      </c>
      <c r="O102" s="59">
        <f t="shared" si="13"/>
        <v>0</v>
      </c>
      <c r="P102" s="59">
        <f t="shared" si="14"/>
        <v>0</v>
      </c>
      <c r="Q102" s="59">
        <f t="shared" si="15"/>
        <v>0</v>
      </c>
      <c r="R102" s="59">
        <f t="shared" si="16"/>
        <v>0</v>
      </c>
      <c r="AJ102" s="65"/>
      <c r="AK102" s="66"/>
      <c r="AL102" s="66"/>
      <c r="AM102" s="66"/>
      <c r="AN102" s="66"/>
      <c r="AO102" s="67"/>
    </row>
    <row r="103" spans="1:41" ht="20.100000000000001" customHeight="1">
      <c r="A103" s="59">
        <f>'Panel Power CAL'!B68</f>
        <v>60</v>
      </c>
      <c r="B103" s="59">
        <f>'Panel Power CAL'!C68</f>
        <v>0</v>
      </c>
      <c r="C103" s="59">
        <f>'Panel Power CAL'!D68</f>
        <v>0</v>
      </c>
      <c r="D103" s="59">
        <f>'Panel Power CAL'!E68</f>
        <v>0</v>
      </c>
      <c r="E103" s="59">
        <f>'Panel Power CAL'!F68</f>
        <v>0</v>
      </c>
      <c r="F103" s="59" t="str">
        <f>'Panel Power CAL'!G68</f>
        <v xml:space="preserve"> </v>
      </c>
      <c r="G103" s="59" t="str">
        <f>'Panel Power CAL'!H68</f>
        <v xml:space="preserve"> </v>
      </c>
      <c r="H103" s="59" t="str">
        <f>'Panel Power CAL'!I68</f>
        <v xml:space="preserve"> </v>
      </c>
      <c r="I103" s="59" t="str">
        <f>'Panel Power CAL'!J68</f>
        <v xml:space="preserve"> </v>
      </c>
      <c r="J103" s="59" t="str">
        <f>'Panel Power CAL'!K68</f>
        <v xml:space="preserve"> </v>
      </c>
      <c r="K103" s="59" t="str">
        <f>'Panel Power CAL'!L68</f>
        <v xml:space="preserve"> </v>
      </c>
      <c r="L103" s="59" t="str">
        <f>'Panel Power CAL'!M68</f>
        <v xml:space="preserve"> </v>
      </c>
      <c r="M103" s="59" t="str">
        <f t="shared" si="11"/>
        <v xml:space="preserve"> </v>
      </c>
      <c r="N103" s="59" t="str">
        <f t="shared" si="12"/>
        <v xml:space="preserve"> </v>
      </c>
      <c r="O103" s="59">
        <f t="shared" si="13"/>
        <v>0</v>
      </c>
      <c r="P103" s="59">
        <f t="shared" si="14"/>
        <v>0</v>
      </c>
      <c r="Q103" s="59">
        <f t="shared" si="15"/>
        <v>0</v>
      </c>
      <c r="R103" s="59">
        <f t="shared" si="16"/>
        <v>0</v>
      </c>
      <c r="AJ103" s="65"/>
      <c r="AK103" s="66"/>
      <c r="AL103" s="66"/>
      <c r="AM103" s="66"/>
      <c r="AN103" s="66"/>
      <c r="AO103" s="67"/>
    </row>
    <row r="104" spans="1:41" ht="20.100000000000001" customHeight="1">
      <c r="A104" s="59">
        <f>'Panel Power CAL'!B69</f>
        <v>61</v>
      </c>
      <c r="B104" s="59">
        <f>'Panel Power CAL'!C69</f>
        <v>0</v>
      </c>
      <c r="C104" s="59">
        <f>'Panel Power CAL'!D69</f>
        <v>0</v>
      </c>
      <c r="D104" s="59">
        <f>'Panel Power CAL'!E69</f>
        <v>0</v>
      </c>
      <c r="E104" s="59">
        <f>'Panel Power CAL'!F69</f>
        <v>0</v>
      </c>
      <c r="F104" s="59" t="str">
        <f>'Panel Power CAL'!G69</f>
        <v xml:space="preserve"> </v>
      </c>
      <c r="G104" s="59" t="str">
        <f>'Panel Power CAL'!H69</f>
        <v xml:space="preserve"> </v>
      </c>
      <c r="H104" s="59" t="str">
        <f>'Panel Power CAL'!I69</f>
        <v xml:space="preserve"> </v>
      </c>
      <c r="I104" s="59" t="str">
        <f>'Panel Power CAL'!J69</f>
        <v xml:space="preserve"> </v>
      </c>
      <c r="J104" s="59" t="str">
        <f>'Panel Power CAL'!K69</f>
        <v xml:space="preserve"> </v>
      </c>
      <c r="K104" s="59" t="str">
        <f>'Panel Power CAL'!L69</f>
        <v xml:space="preserve"> </v>
      </c>
      <c r="L104" s="59" t="str">
        <f>'Panel Power CAL'!M69</f>
        <v xml:space="preserve"> </v>
      </c>
      <c r="M104" s="59" t="str">
        <f t="shared" si="11"/>
        <v xml:space="preserve"> </v>
      </c>
      <c r="N104" s="59" t="str">
        <f t="shared" si="12"/>
        <v xml:space="preserve"> </v>
      </c>
      <c r="O104" s="59">
        <f t="shared" si="13"/>
        <v>0</v>
      </c>
      <c r="P104" s="59">
        <f t="shared" si="14"/>
        <v>0</v>
      </c>
      <c r="Q104" s="59">
        <f t="shared" si="15"/>
        <v>0</v>
      </c>
      <c r="R104" s="59">
        <f t="shared" si="16"/>
        <v>0</v>
      </c>
      <c r="AJ104" s="65"/>
      <c r="AK104" s="66"/>
      <c r="AL104" s="66"/>
      <c r="AM104" s="66"/>
      <c r="AN104" s="66"/>
      <c r="AO104" s="67"/>
    </row>
    <row r="105" spans="1:41" ht="20.100000000000001" customHeight="1">
      <c r="A105" s="59">
        <f>'Panel Power CAL'!B70</f>
        <v>62</v>
      </c>
      <c r="B105" s="59">
        <f>'Panel Power CAL'!C70</f>
        <v>0</v>
      </c>
      <c r="C105" s="59">
        <f>'Panel Power CAL'!D70</f>
        <v>0</v>
      </c>
      <c r="D105" s="59">
        <f>'Panel Power CAL'!E70</f>
        <v>0</v>
      </c>
      <c r="E105" s="59">
        <f>'Panel Power CAL'!F70</f>
        <v>0</v>
      </c>
      <c r="F105" s="59" t="str">
        <f>'Panel Power CAL'!G70</f>
        <v xml:space="preserve"> </v>
      </c>
      <c r="G105" s="59" t="str">
        <f>'Panel Power CAL'!H70</f>
        <v xml:space="preserve"> </v>
      </c>
      <c r="H105" s="59" t="str">
        <f>'Panel Power CAL'!I70</f>
        <v xml:space="preserve"> </v>
      </c>
      <c r="I105" s="59" t="str">
        <f>'Panel Power CAL'!J70</f>
        <v xml:space="preserve"> </v>
      </c>
      <c r="J105" s="59" t="str">
        <f>'Panel Power CAL'!K70</f>
        <v xml:space="preserve"> </v>
      </c>
      <c r="K105" s="59" t="str">
        <f>'Panel Power CAL'!L70</f>
        <v xml:space="preserve"> </v>
      </c>
      <c r="L105" s="59" t="str">
        <f>'Panel Power CAL'!M70</f>
        <v xml:space="preserve"> </v>
      </c>
      <c r="M105" s="59" t="str">
        <f t="shared" si="11"/>
        <v xml:space="preserve"> </v>
      </c>
      <c r="N105" s="59" t="str">
        <f t="shared" si="12"/>
        <v xml:space="preserve"> </v>
      </c>
      <c r="O105" s="59">
        <f t="shared" si="13"/>
        <v>0</v>
      </c>
      <c r="P105" s="59">
        <f t="shared" si="14"/>
        <v>0</v>
      </c>
      <c r="Q105" s="59">
        <f t="shared" si="15"/>
        <v>0</v>
      </c>
      <c r="R105" s="59">
        <f t="shared" si="16"/>
        <v>0</v>
      </c>
      <c r="AJ105" s="65"/>
      <c r="AK105" s="66"/>
      <c r="AL105" s="66"/>
      <c r="AM105" s="66"/>
      <c r="AN105" s="66"/>
      <c r="AO105" s="67"/>
    </row>
    <row r="106" spans="1:41" ht="20.100000000000001" customHeight="1">
      <c r="A106" s="59">
        <f>'Panel Power CAL'!B71</f>
        <v>63</v>
      </c>
      <c r="B106" s="59">
        <f>'Panel Power CAL'!C71</f>
        <v>0</v>
      </c>
      <c r="C106" s="59">
        <f>'Panel Power CAL'!D71</f>
        <v>0</v>
      </c>
      <c r="D106" s="59">
        <f>'Panel Power CAL'!E71</f>
        <v>0</v>
      </c>
      <c r="E106" s="59">
        <f>'Panel Power CAL'!F71</f>
        <v>0</v>
      </c>
      <c r="F106" s="59" t="str">
        <f>'Panel Power CAL'!G71</f>
        <v xml:space="preserve"> </v>
      </c>
      <c r="G106" s="59" t="str">
        <f>'Panel Power CAL'!H71</f>
        <v xml:space="preserve"> </v>
      </c>
      <c r="H106" s="59" t="str">
        <f>'Panel Power CAL'!I71</f>
        <v xml:space="preserve"> </v>
      </c>
      <c r="I106" s="59" t="str">
        <f>'Panel Power CAL'!J71</f>
        <v xml:space="preserve"> </v>
      </c>
      <c r="J106" s="59" t="str">
        <f>'Panel Power CAL'!K71</f>
        <v xml:space="preserve"> </v>
      </c>
      <c r="K106" s="59" t="str">
        <f>'Panel Power CAL'!L71</f>
        <v xml:space="preserve"> </v>
      </c>
      <c r="L106" s="59" t="str">
        <f>'Panel Power CAL'!M71</f>
        <v xml:space="preserve"> </v>
      </c>
      <c r="M106" s="59" t="str">
        <f t="shared" si="11"/>
        <v xml:space="preserve"> </v>
      </c>
      <c r="N106" s="59" t="str">
        <f t="shared" si="12"/>
        <v xml:space="preserve"> </v>
      </c>
      <c r="O106" s="59">
        <f t="shared" si="13"/>
        <v>0</v>
      </c>
      <c r="P106" s="59">
        <f t="shared" si="14"/>
        <v>0</v>
      </c>
      <c r="Q106" s="59">
        <f t="shared" si="15"/>
        <v>0</v>
      </c>
      <c r="R106" s="59">
        <f t="shared" si="16"/>
        <v>0</v>
      </c>
      <c r="AJ106" s="65"/>
      <c r="AK106" s="66"/>
      <c r="AL106" s="66"/>
      <c r="AM106" s="66"/>
      <c r="AN106" s="66"/>
      <c r="AO106" s="67"/>
    </row>
    <row r="107" spans="1:41" ht="20.100000000000001" customHeight="1">
      <c r="A107" s="59">
        <f>'Panel Power CAL'!B72</f>
        <v>64</v>
      </c>
      <c r="B107" s="59">
        <f>'Panel Power CAL'!C72</f>
        <v>0</v>
      </c>
      <c r="C107" s="59">
        <f>'Panel Power CAL'!D72</f>
        <v>0</v>
      </c>
      <c r="D107" s="59">
        <f>'Panel Power CAL'!E72</f>
        <v>0</v>
      </c>
      <c r="E107" s="59">
        <f>'Panel Power CAL'!F72</f>
        <v>0</v>
      </c>
      <c r="F107" s="59" t="str">
        <f>'Panel Power CAL'!G72</f>
        <v xml:space="preserve"> </v>
      </c>
      <c r="G107" s="59" t="str">
        <f>'Panel Power CAL'!H72</f>
        <v xml:space="preserve"> </v>
      </c>
      <c r="H107" s="59" t="str">
        <f>'Panel Power CAL'!I72</f>
        <v xml:space="preserve"> </v>
      </c>
      <c r="I107" s="59" t="str">
        <f>'Panel Power CAL'!J72</f>
        <v xml:space="preserve"> </v>
      </c>
      <c r="J107" s="59" t="str">
        <f>'Panel Power CAL'!K72</f>
        <v xml:space="preserve"> </v>
      </c>
      <c r="K107" s="59" t="str">
        <f>'Panel Power CAL'!L72</f>
        <v xml:space="preserve"> </v>
      </c>
      <c r="L107" s="59" t="str">
        <f>'Panel Power CAL'!M72</f>
        <v xml:space="preserve"> </v>
      </c>
      <c r="M107" s="59" t="str">
        <f t="shared" si="11"/>
        <v xml:space="preserve"> </v>
      </c>
      <c r="N107" s="59" t="str">
        <f t="shared" si="12"/>
        <v xml:space="preserve"> </v>
      </c>
      <c r="O107" s="59">
        <f t="shared" si="13"/>
        <v>0</v>
      </c>
      <c r="P107" s="59">
        <f t="shared" si="14"/>
        <v>0</v>
      </c>
      <c r="Q107" s="59">
        <f t="shared" si="15"/>
        <v>0</v>
      </c>
      <c r="R107" s="59">
        <f t="shared" si="16"/>
        <v>0</v>
      </c>
      <c r="AJ107" s="65"/>
      <c r="AK107" s="66"/>
      <c r="AL107" s="66"/>
      <c r="AM107" s="66"/>
      <c r="AN107" s="66"/>
      <c r="AO107" s="67"/>
    </row>
    <row r="108" spans="1:41" ht="20.100000000000001" customHeight="1">
      <c r="A108" s="59">
        <f>'Panel Power CAL'!B73</f>
        <v>65</v>
      </c>
      <c r="B108" s="59">
        <f>'Panel Power CAL'!C73</f>
        <v>0</v>
      </c>
      <c r="C108" s="59">
        <f>'Panel Power CAL'!D73</f>
        <v>0</v>
      </c>
      <c r="D108" s="59">
        <f>'Panel Power CAL'!E73</f>
        <v>0</v>
      </c>
      <c r="E108" s="59">
        <f>'Panel Power CAL'!F73</f>
        <v>0</v>
      </c>
      <c r="F108" s="59" t="str">
        <f>'Panel Power CAL'!G73</f>
        <v xml:space="preserve"> </v>
      </c>
      <c r="G108" s="59" t="str">
        <f>'Panel Power CAL'!H73</f>
        <v xml:space="preserve"> </v>
      </c>
      <c r="H108" s="59" t="str">
        <f>'Panel Power CAL'!I73</f>
        <v xml:space="preserve"> </v>
      </c>
      <c r="I108" s="59" t="str">
        <f>'Panel Power CAL'!J73</f>
        <v xml:space="preserve"> </v>
      </c>
      <c r="J108" s="59" t="str">
        <f>'Panel Power CAL'!K73</f>
        <v xml:space="preserve"> </v>
      </c>
      <c r="K108" s="59" t="str">
        <f>'Panel Power CAL'!L73</f>
        <v xml:space="preserve"> </v>
      </c>
      <c r="L108" s="59" t="str">
        <f>'Panel Power CAL'!M73</f>
        <v xml:space="preserve"> </v>
      </c>
      <c r="M108" s="59" t="str">
        <f t="shared" si="11"/>
        <v xml:space="preserve"> </v>
      </c>
      <c r="N108" s="59" t="str">
        <f t="shared" si="12"/>
        <v xml:space="preserve"> </v>
      </c>
      <c r="O108" s="59">
        <f t="shared" si="13"/>
        <v>0</v>
      </c>
      <c r="P108" s="59">
        <f t="shared" si="14"/>
        <v>0</v>
      </c>
      <c r="Q108" s="59">
        <f t="shared" si="15"/>
        <v>0</v>
      </c>
      <c r="R108" s="59">
        <f t="shared" si="16"/>
        <v>0</v>
      </c>
      <c r="AJ108" s="65"/>
      <c r="AK108" s="66"/>
      <c r="AL108" s="66"/>
      <c r="AM108" s="66"/>
      <c r="AN108" s="66"/>
      <c r="AO108" s="67"/>
    </row>
    <row r="109" spans="1:41" ht="20.100000000000001" customHeight="1">
      <c r="A109" s="59">
        <f>'Panel Power CAL'!B74</f>
        <v>66</v>
      </c>
      <c r="B109" s="59">
        <f>'Panel Power CAL'!C74</f>
        <v>0</v>
      </c>
      <c r="C109" s="59">
        <f>'Panel Power CAL'!D74</f>
        <v>0</v>
      </c>
      <c r="D109" s="59">
        <f>'Panel Power CAL'!E74</f>
        <v>0</v>
      </c>
      <c r="E109" s="59">
        <f>'Panel Power CAL'!F74</f>
        <v>0</v>
      </c>
      <c r="F109" s="59" t="str">
        <f>'Panel Power CAL'!G74</f>
        <v xml:space="preserve"> </v>
      </c>
      <c r="G109" s="59" t="str">
        <f>'Panel Power CAL'!H74</f>
        <v xml:space="preserve"> </v>
      </c>
      <c r="H109" s="59" t="str">
        <f>'Panel Power CAL'!I74</f>
        <v xml:space="preserve"> </v>
      </c>
      <c r="I109" s="59" t="str">
        <f>'Panel Power CAL'!J74</f>
        <v xml:space="preserve"> </v>
      </c>
      <c r="J109" s="59" t="str">
        <f>'Panel Power CAL'!K74</f>
        <v xml:space="preserve"> </v>
      </c>
      <c r="K109" s="59" t="str">
        <f>'Panel Power CAL'!L74</f>
        <v xml:space="preserve"> </v>
      </c>
      <c r="L109" s="59" t="str">
        <f>'Panel Power CAL'!M74</f>
        <v xml:space="preserve"> </v>
      </c>
      <c r="M109" s="59" t="str">
        <f t="shared" ref="M109:M113" si="22">IF(E109=0," ",IF(H109="SER",E109,0))</f>
        <v xml:space="preserve"> </v>
      </c>
      <c r="N109" s="59" t="str">
        <f t="shared" ref="N109:N113" si="23">IF(E109=0," ",ROUND(IF(M109=0,0,IF(G109="VSD",0,E109*TAN(ACOS(J109))/K109*100)),2))</f>
        <v xml:space="preserve"> </v>
      </c>
      <c r="O109" s="59">
        <f t="shared" ref="O109:O113" si="24">IF(E109=0,0,ROUND(M109/K109*100,2))</f>
        <v>0</v>
      </c>
      <c r="P109" s="59">
        <f t="shared" ref="P109:P113" si="25">IF(L109=V$2,1,0)</f>
        <v>0</v>
      </c>
      <c r="Q109" s="59">
        <f t="shared" ref="Q109:Q113" si="26">IF(I109="EMG",E109,0)</f>
        <v>0</v>
      </c>
      <c r="R109" s="59">
        <f t="shared" ref="R109:R113" si="27">IF(E109=0,0,ROUND(IF(G109=$S$1,0,M109),2))</f>
        <v>0</v>
      </c>
      <c r="AJ109" s="65"/>
      <c r="AK109" s="66"/>
      <c r="AL109" s="66"/>
      <c r="AM109" s="66"/>
      <c r="AN109" s="66"/>
      <c r="AO109" s="67"/>
    </row>
    <row r="110" spans="1:41" ht="20.100000000000001" customHeight="1">
      <c r="A110" s="59">
        <f>'Panel Power CAL'!B75</f>
        <v>67</v>
      </c>
      <c r="B110" s="59">
        <f>'Panel Power CAL'!C75</f>
        <v>0</v>
      </c>
      <c r="C110" s="59">
        <f>'Panel Power CAL'!D75</f>
        <v>0</v>
      </c>
      <c r="D110" s="59">
        <f>'Panel Power CAL'!E75</f>
        <v>0</v>
      </c>
      <c r="E110" s="59">
        <f>'Panel Power CAL'!F75</f>
        <v>0</v>
      </c>
      <c r="F110" s="59" t="str">
        <f>'Panel Power CAL'!G75</f>
        <v xml:space="preserve"> </v>
      </c>
      <c r="G110" s="59" t="str">
        <f>'Panel Power CAL'!H75</f>
        <v xml:space="preserve"> </v>
      </c>
      <c r="H110" s="59" t="str">
        <f>'Panel Power CAL'!I75</f>
        <v xml:space="preserve"> </v>
      </c>
      <c r="I110" s="59" t="str">
        <f>'Panel Power CAL'!J75</f>
        <v xml:space="preserve"> </v>
      </c>
      <c r="J110" s="59" t="str">
        <f>'Panel Power CAL'!K75</f>
        <v xml:space="preserve"> </v>
      </c>
      <c r="K110" s="59" t="str">
        <f>'Panel Power CAL'!L75</f>
        <v xml:space="preserve"> </v>
      </c>
      <c r="L110" s="59" t="str">
        <f>'Panel Power CAL'!M75</f>
        <v xml:space="preserve"> </v>
      </c>
      <c r="M110" s="59" t="str">
        <f t="shared" si="22"/>
        <v xml:space="preserve"> </v>
      </c>
      <c r="N110" s="59" t="str">
        <f t="shared" si="23"/>
        <v xml:space="preserve"> </v>
      </c>
      <c r="O110" s="59">
        <f t="shared" si="24"/>
        <v>0</v>
      </c>
      <c r="P110" s="59">
        <f t="shared" si="25"/>
        <v>0</v>
      </c>
      <c r="Q110" s="59">
        <f t="shared" si="26"/>
        <v>0</v>
      </c>
      <c r="R110" s="59">
        <f t="shared" si="27"/>
        <v>0</v>
      </c>
      <c r="AJ110" s="65"/>
      <c r="AK110" s="66"/>
      <c r="AL110" s="66"/>
      <c r="AM110" s="66"/>
      <c r="AN110" s="66"/>
      <c r="AO110" s="67"/>
    </row>
    <row r="111" spans="1:41" ht="20.100000000000001" customHeight="1">
      <c r="A111" s="59">
        <f>'Panel Power CAL'!B76</f>
        <v>68</v>
      </c>
      <c r="B111" s="59">
        <f>'Panel Power CAL'!C76</f>
        <v>0</v>
      </c>
      <c r="C111" s="59">
        <f>'Panel Power CAL'!D76</f>
        <v>0</v>
      </c>
      <c r="D111" s="59">
        <f>'Panel Power CAL'!E76</f>
        <v>0</v>
      </c>
      <c r="E111" s="59">
        <f>'Panel Power CAL'!F76</f>
        <v>0</v>
      </c>
      <c r="F111" s="59" t="str">
        <f>'Panel Power CAL'!G76</f>
        <v xml:space="preserve"> </v>
      </c>
      <c r="G111" s="59" t="str">
        <f>'Panel Power CAL'!H76</f>
        <v xml:space="preserve"> </v>
      </c>
      <c r="H111" s="59" t="str">
        <f>'Panel Power CAL'!I76</f>
        <v xml:space="preserve"> </v>
      </c>
      <c r="I111" s="59" t="str">
        <f>'Panel Power CAL'!J76</f>
        <v xml:space="preserve"> </v>
      </c>
      <c r="J111" s="59" t="str">
        <f>'Panel Power CAL'!K76</f>
        <v xml:space="preserve"> </v>
      </c>
      <c r="K111" s="59" t="str">
        <f>'Panel Power CAL'!L76</f>
        <v xml:space="preserve"> </v>
      </c>
      <c r="L111" s="59" t="str">
        <f>'Panel Power CAL'!M76</f>
        <v xml:space="preserve"> </v>
      </c>
      <c r="M111" s="59" t="str">
        <f t="shared" si="22"/>
        <v xml:space="preserve"> </v>
      </c>
      <c r="N111" s="59" t="str">
        <f t="shared" si="23"/>
        <v xml:space="preserve"> </v>
      </c>
      <c r="O111" s="59">
        <f t="shared" si="24"/>
        <v>0</v>
      </c>
      <c r="P111" s="59">
        <f t="shared" si="25"/>
        <v>0</v>
      </c>
      <c r="Q111" s="59">
        <f t="shared" si="26"/>
        <v>0</v>
      </c>
      <c r="R111" s="59">
        <f t="shared" si="27"/>
        <v>0</v>
      </c>
      <c r="AJ111" s="65"/>
      <c r="AK111" s="66"/>
      <c r="AL111" s="66"/>
      <c r="AM111" s="66"/>
      <c r="AN111" s="66"/>
      <c r="AO111" s="67"/>
    </row>
    <row r="112" spans="1:41" ht="20.100000000000001" customHeight="1">
      <c r="A112" s="59">
        <f>'Panel Power CAL'!B77</f>
        <v>69</v>
      </c>
      <c r="B112" s="59">
        <f>'Panel Power CAL'!C77</f>
        <v>0</v>
      </c>
      <c r="C112" s="59">
        <f>'Panel Power CAL'!D77</f>
        <v>0</v>
      </c>
      <c r="D112" s="59">
        <f>'Panel Power CAL'!E77</f>
        <v>0</v>
      </c>
      <c r="E112" s="59">
        <f>'Panel Power CAL'!F77</f>
        <v>0</v>
      </c>
      <c r="F112" s="59" t="str">
        <f>'Panel Power CAL'!G77</f>
        <v xml:space="preserve"> </v>
      </c>
      <c r="G112" s="59" t="str">
        <f>'Panel Power CAL'!H77</f>
        <v xml:space="preserve"> </v>
      </c>
      <c r="H112" s="59" t="str">
        <f>'Panel Power CAL'!I77</f>
        <v xml:space="preserve"> </v>
      </c>
      <c r="I112" s="59" t="str">
        <f>'Panel Power CAL'!J77</f>
        <v xml:space="preserve"> </v>
      </c>
      <c r="J112" s="59" t="str">
        <f>'Panel Power CAL'!K77</f>
        <v xml:space="preserve"> </v>
      </c>
      <c r="K112" s="59" t="str">
        <f>'Panel Power CAL'!L77</f>
        <v xml:space="preserve"> </v>
      </c>
      <c r="L112" s="59" t="str">
        <f>'Panel Power CAL'!M77</f>
        <v xml:space="preserve"> </v>
      </c>
      <c r="M112" s="59" t="str">
        <f t="shared" si="22"/>
        <v xml:space="preserve"> </v>
      </c>
      <c r="N112" s="59" t="str">
        <f t="shared" si="23"/>
        <v xml:space="preserve"> </v>
      </c>
      <c r="O112" s="59">
        <f t="shared" si="24"/>
        <v>0</v>
      </c>
      <c r="P112" s="59">
        <f t="shared" si="25"/>
        <v>0</v>
      </c>
      <c r="Q112" s="59">
        <f t="shared" si="26"/>
        <v>0</v>
      </c>
      <c r="R112" s="59">
        <f t="shared" si="27"/>
        <v>0</v>
      </c>
      <c r="AJ112" s="65"/>
      <c r="AK112" s="66"/>
      <c r="AL112" s="66"/>
      <c r="AM112" s="66"/>
      <c r="AN112" s="66"/>
      <c r="AO112" s="67"/>
    </row>
    <row r="113" spans="1:41" ht="20.100000000000001" customHeight="1">
      <c r="A113" s="59">
        <f>'Panel Power CAL'!B78</f>
        <v>70</v>
      </c>
      <c r="B113" s="59">
        <f>'Panel Power CAL'!C78</f>
        <v>0</v>
      </c>
      <c r="C113" s="59">
        <f>'Panel Power CAL'!D78</f>
        <v>0</v>
      </c>
      <c r="D113" s="59">
        <f>'Panel Power CAL'!E78</f>
        <v>0</v>
      </c>
      <c r="E113" s="59">
        <f>'Panel Power CAL'!F78</f>
        <v>0</v>
      </c>
      <c r="F113" s="59" t="str">
        <f>'Panel Power CAL'!G78</f>
        <v xml:space="preserve"> </v>
      </c>
      <c r="G113" s="59" t="str">
        <f>'Panel Power CAL'!H78</f>
        <v xml:space="preserve"> </v>
      </c>
      <c r="H113" s="59" t="str">
        <f>'Panel Power CAL'!I78</f>
        <v xml:space="preserve"> </v>
      </c>
      <c r="I113" s="59" t="str">
        <f>'Panel Power CAL'!J78</f>
        <v xml:space="preserve"> </v>
      </c>
      <c r="J113" s="59" t="str">
        <f>'Panel Power CAL'!K78</f>
        <v xml:space="preserve"> </v>
      </c>
      <c r="K113" s="59" t="str">
        <f>'Panel Power CAL'!L78</f>
        <v xml:space="preserve"> </v>
      </c>
      <c r="L113" s="59" t="str">
        <f>'Panel Power CAL'!M78</f>
        <v xml:space="preserve"> </v>
      </c>
      <c r="M113" s="59" t="str">
        <f t="shared" si="22"/>
        <v xml:space="preserve"> </v>
      </c>
      <c r="N113" s="59" t="str">
        <f t="shared" si="23"/>
        <v xml:space="preserve"> </v>
      </c>
      <c r="O113" s="59">
        <f t="shared" si="24"/>
        <v>0</v>
      </c>
      <c r="P113" s="59">
        <f t="shared" si="25"/>
        <v>0</v>
      </c>
      <c r="Q113" s="59">
        <f t="shared" si="26"/>
        <v>0</v>
      </c>
      <c r="R113" s="59">
        <f t="shared" si="27"/>
        <v>0</v>
      </c>
      <c r="AJ113" s="65"/>
      <c r="AK113" s="66"/>
      <c r="AL113" s="66"/>
      <c r="AM113" s="66"/>
      <c r="AN113" s="66"/>
      <c r="AO113" s="67"/>
    </row>
    <row r="114" spans="1:41" ht="20.100000000000001" customHeight="1">
      <c r="B114" s="59">
        <f t="shared" ref="B114:M114" si="28">SUM(B44:B113)</f>
        <v>0</v>
      </c>
      <c r="C114" s="59">
        <f t="shared" si="28"/>
        <v>0</v>
      </c>
      <c r="D114" s="59">
        <f t="shared" si="28"/>
        <v>0</v>
      </c>
      <c r="E114" s="59">
        <f t="shared" si="28"/>
        <v>25</v>
      </c>
      <c r="M114" s="59">
        <f t="shared" si="28"/>
        <v>25</v>
      </c>
      <c r="N114" s="59">
        <f>IF(M114=0," ",SUM(N44:N113))</f>
        <v>18.88</v>
      </c>
      <c r="O114" s="59">
        <f>IF(M114=0," ",SUM(O44:O113))</f>
        <v>28.09</v>
      </c>
      <c r="P114" s="59">
        <f>SUM(P44:P113)</f>
        <v>1</v>
      </c>
      <c r="Q114" s="59">
        <f>IF(M114=0," ",SUM(Q44:Q113))</f>
        <v>0</v>
      </c>
      <c r="R114" s="59">
        <f>IF(M114=0," ",SUM(R44:R113))</f>
        <v>25</v>
      </c>
      <c r="AJ114" s="65"/>
      <c r="AK114" s="66"/>
      <c r="AL114" s="66"/>
      <c r="AM114" s="66"/>
      <c r="AN114" s="66"/>
      <c r="AO114" s="67"/>
    </row>
    <row r="115" spans="1:41" ht="20.100000000000001" customHeight="1">
      <c r="R115" s="59">
        <f>IF(M114=0," ",M114-R114)</f>
        <v>0</v>
      </c>
      <c r="S115" s="59" t="s">
        <v>88</v>
      </c>
      <c r="AJ115" s="65"/>
      <c r="AK115" s="66"/>
      <c r="AL115" s="66"/>
      <c r="AM115" s="66"/>
      <c r="AN115" s="66"/>
      <c r="AO115" s="67"/>
    </row>
    <row r="116" spans="1:41" ht="20.100000000000001" customHeight="1">
      <c r="A116" s="59">
        <v>1</v>
      </c>
      <c r="E116" s="59">
        <f>E44</f>
        <v>25</v>
      </c>
      <c r="F116" s="59" t="str">
        <f>IF(E116=0," ","3PH")</f>
        <v>3PH</v>
      </c>
      <c r="G116" s="59" t="str">
        <f>IF(E116=0," ",IF(E116&lt;10,S$2,IF(E116&lt;75,S$3,IF(E116&lt;400,S$4,S$5))))</f>
        <v>SD</v>
      </c>
      <c r="H116" s="59" t="str">
        <f>IF(E116=0," ","SER")</f>
        <v>SER</v>
      </c>
      <c r="I116" s="59" t="str">
        <f>IF(E116=0," ","NOR")</f>
        <v>NOR</v>
      </c>
      <c r="J116" s="59">
        <f>IF(E116=0," ",IF(F44=$T$3,LOOKUP(E116,$W$1:$W$45,$X$1:$X$45),LOOKUP(E116,$AD$1:$AD$13,$AE$1:$AE$13)))</f>
        <v>0.83</v>
      </c>
      <c r="K116" s="59">
        <f>IF(E116=0," ",IF(G44=$S$1,100,IF(F44=$T$3,LOOKUP(E116,$W$1:$W$45,$AA$1:$AA$45),LOOKUP(E116,$AD$1:$AD$13,$AF$1:$AF$13))))</f>
        <v>89</v>
      </c>
      <c r="L116" s="59" t="str">
        <f>IF(E116=0," ","YES")</f>
        <v>YES</v>
      </c>
      <c r="R116" s="59">
        <f>IF(M114=0," ",ROUND(M114/O114*100,1))</f>
        <v>89</v>
      </c>
      <c r="S116" s="59" t="s">
        <v>89</v>
      </c>
      <c r="AJ116" s="65"/>
      <c r="AK116" s="66"/>
      <c r="AL116" s="66"/>
      <c r="AM116" s="66"/>
      <c r="AN116" s="66"/>
      <c r="AO116" s="67"/>
    </row>
    <row r="117" spans="1:41" ht="20.100000000000001" customHeight="1">
      <c r="A117" s="59">
        <v>2</v>
      </c>
      <c r="E117" s="59">
        <f t="shared" ref="E117:E180" si="29">E45</f>
        <v>0</v>
      </c>
      <c r="F117" s="59" t="str">
        <f t="shared" ref="F117:F180" si="30">IF(E117=0," ","3PH")</f>
        <v xml:space="preserve"> </v>
      </c>
      <c r="G117" s="59" t="str">
        <f t="shared" ref="G117:G180" si="31">IF(E117=0," ",IF(E117&lt;10,S$2,IF(E117&lt;75,S$3,IF(E117&lt;400,S$4,S$5))))</f>
        <v xml:space="preserve"> </v>
      </c>
      <c r="H117" s="59" t="str">
        <f t="shared" ref="H117:H180" si="32">IF(E117=0," ","SER")</f>
        <v xml:space="preserve"> </v>
      </c>
      <c r="I117" s="59" t="str">
        <f t="shared" ref="I117:I180" si="33">IF(E117=0," ","NOR")</f>
        <v xml:space="preserve"> </v>
      </c>
      <c r="J117" s="59" t="str">
        <f t="shared" ref="J117:J180" si="34">IF(E117=0," ",IF(F45=$T$3,LOOKUP(E117,$W$1:$W$45,$X$1:$X$45),LOOKUP(E117,$AD$1:$AD$13,$AE$1:$AE$13)))</f>
        <v xml:space="preserve"> </v>
      </c>
      <c r="K117" s="59" t="str">
        <f t="shared" ref="K117:K180" si="35">IF(E117=0," ",IF(G45=$S$1,100,IF(F45=$T$3,LOOKUP(E117,$W$1:$W$45,$AA$1:$AA$45),LOOKUP(E117,$AD$1:$AD$13,$AF$1:$AF$13))))</f>
        <v xml:space="preserve"> </v>
      </c>
      <c r="L117" s="59" t="str">
        <f t="shared" ref="L117:L180" si="36">IF(E117=0," ","YES")</f>
        <v xml:space="preserve"> </v>
      </c>
      <c r="P117" s="59" t="s">
        <v>73</v>
      </c>
      <c r="Q117" s="59" t="s">
        <v>69</v>
      </c>
      <c r="R117" s="59" t="s">
        <v>9</v>
      </c>
      <c r="AJ117" s="65"/>
      <c r="AK117" s="66"/>
      <c r="AL117" s="66"/>
      <c r="AM117" s="66"/>
      <c r="AN117" s="66"/>
      <c r="AO117" s="67"/>
    </row>
    <row r="118" spans="1:41" ht="20.100000000000001" customHeight="1">
      <c r="A118" s="59">
        <v>3</v>
      </c>
      <c r="E118" s="59">
        <f t="shared" si="29"/>
        <v>0</v>
      </c>
      <c r="F118" s="59" t="str">
        <f t="shared" si="30"/>
        <v xml:space="preserve"> </v>
      </c>
      <c r="G118" s="59" t="str">
        <f t="shared" si="31"/>
        <v xml:space="preserve"> </v>
      </c>
      <c r="H118" s="59" t="str">
        <f t="shared" si="32"/>
        <v xml:space="preserve"> </v>
      </c>
      <c r="I118" s="59" t="str">
        <f t="shared" si="33"/>
        <v xml:space="preserve"> </v>
      </c>
      <c r="J118" s="59" t="str">
        <f>IF(E118=0," ",IF(F46=$T$3,LOOKUP(E118,$W$1:$W$45,$X$1:$X$45),LOOKUP(E118,$AD$1:$AD$13,$AE$1:$AE$13)))</f>
        <v xml:space="preserve"> </v>
      </c>
      <c r="K118" s="59" t="str">
        <f t="shared" si="35"/>
        <v xml:space="preserve"> </v>
      </c>
      <c r="L118" s="59" t="str">
        <f t="shared" si="36"/>
        <v xml:space="preserve"> </v>
      </c>
      <c r="R118" s="59">
        <f>IF(M114=0," ",(N114^2+O114^2)^0.5)</f>
        <v>33.845272934340478</v>
      </c>
      <c r="S118" s="59" t="s">
        <v>90</v>
      </c>
      <c r="AJ118" s="65"/>
      <c r="AK118" s="66"/>
      <c r="AL118" s="66"/>
      <c r="AM118" s="66"/>
      <c r="AN118" s="66"/>
      <c r="AO118" s="67"/>
    </row>
    <row r="119" spans="1:41" ht="20.100000000000001" customHeight="1">
      <c r="A119" s="59">
        <v>4</v>
      </c>
      <c r="E119" s="59">
        <f t="shared" si="29"/>
        <v>0</v>
      </c>
      <c r="F119" s="59" t="str">
        <f t="shared" si="30"/>
        <v xml:space="preserve"> </v>
      </c>
      <c r="G119" s="59" t="str">
        <f t="shared" si="31"/>
        <v xml:space="preserve"> </v>
      </c>
      <c r="H119" s="59" t="str">
        <f t="shared" si="32"/>
        <v xml:space="preserve"> </v>
      </c>
      <c r="I119" s="59" t="str">
        <f t="shared" si="33"/>
        <v xml:space="preserve"> </v>
      </c>
      <c r="J119" s="59" t="str">
        <f t="shared" si="34"/>
        <v xml:space="preserve"> </v>
      </c>
      <c r="K119" s="59" t="str">
        <f t="shared" si="35"/>
        <v xml:space="preserve"> </v>
      </c>
      <c r="L119" s="59" t="str">
        <f t="shared" si="36"/>
        <v xml:space="preserve"> </v>
      </c>
      <c r="R119" s="59">
        <f>IF(M114=0," ",ROUND(O114/R118,3))</f>
        <v>0.83</v>
      </c>
      <c r="S119" s="59" t="s">
        <v>91</v>
      </c>
      <c r="AJ119" s="65"/>
      <c r="AK119" s="66"/>
      <c r="AL119" s="66"/>
      <c r="AM119" s="66"/>
      <c r="AN119" s="66"/>
      <c r="AO119" s="67"/>
    </row>
    <row r="120" spans="1:41" ht="20.100000000000001" customHeight="1">
      <c r="A120" s="59">
        <v>5</v>
      </c>
      <c r="E120" s="59">
        <f t="shared" si="29"/>
        <v>0</v>
      </c>
      <c r="F120" s="59" t="str">
        <f t="shared" si="30"/>
        <v xml:space="preserve"> </v>
      </c>
      <c r="G120" s="59" t="str">
        <f t="shared" si="31"/>
        <v xml:space="preserve"> </v>
      </c>
      <c r="H120" s="59" t="str">
        <f t="shared" si="32"/>
        <v xml:space="preserve"> </v>
      </c>
      <c r="I120" s="59" t="str">
        <f t="shared" si="33"/>
        <v xml:space="preserve"> </v>
      </c>
      <c r="J120" s="59" t="str">
        <f t="shared" si="34"/>
        <v xml:space="preserve"> </v>
      </c>
      <c r="K120" s="59" t="str">
        <f t="shared" si="35"/>
        <v xml:space="preserve"> </v>
      </c>
      <c r="L120" s="59" t="str">
        <f t="shared" si="36"/>
        <v xml:space="preserve"> </v>
      </c>
      <c r="R120" s="59">
        <f>IF(M114=0," ",ROUND(R118/(3^0.5*'Panel Power CAL'!C81)*1000,2))</f>
        <v>55.83</v>
      </c>
      <c r="S120" s="59" t="s">
        <v>92</v>
      </c>
      <c r="AJ120" s="65"/>
      <c r="AK120" s="66"/>
      <c r="AL120" s="66"/>
      <c r="AM120" s="66"/>
      <c r="AN120" s="66"/>
      <c r="AO120" s="67"/>
    </row>
    <row r="121" spans="1:41" ht="20.100000000000001" customHeight="1">
      <c r="A121" s="59">
        <v>6</v>
      </c>
      <c r="E121" s="59">
        <f t="shared" si="29"/>
        <v>0</v>
      </c>
      <c r="F121" s="59" t="str">
        <f t="shared" si="30"/>
        <v xml:space="preserve"> </v>
      </c>
      <c r="G121" s="59" t="str">
        <f t="shared" si="31"/>
        <v xml:space="preserve"> </v>
      </c>
      <c r="H121" s="59" t="str">
        <f t="shared" si="32"/>
        <v xml:space="preserve"> </v>
      </c>
      <c r="I121" s="59" t="str">
        <f t="shared" si="33"/>
        <v xml:space="preserve"> </v>
      </c>
      <c r="J121" s="59" t="str">
        <f t="shared" si="34"/>
        <v xml:space="preserve"> </v>
      </c>
      <c r="K121" s="59" t="str">
        <f t="shared" si="35"/>
        <v xml:space="preserve"> </v>
      </c>
      <c r="L121" s="59" t="str">
        <f t="shared" si="36"/>
        <v xml:space="preserve"> </v>
      </c>
      <c r="R121" s="59">
        <f>IF(M114=0," ",IF('Panel Power CAL'!O80&gt;1," ",IF(('Panel Power CAL'!O80-'Panel Power CAL'!J83)&lt;=0," ",IF('Panel Power CAL'!O80=0," ",N114-ROUND(U121,2)))))</f>
        <v>10.69</v>
      </c>
      <c r="S121" s="59" t="s">
        <v>97</v>
      </c>
      <c r="T121" s="59">
        <f>ACOS('Panel Power CAL'!O80)</f>
        <v>0.28379410920832804</v>
      </c>
      <c r="U121" s="59">
        <f>TAN(T121)*O114</f>
        <v>8.1929166666666724</v>
      </c>
      <c r="AJ121" s="65"/>
      <c r="AK121" s="66"/>
      <c r="AL121" s="66"/>
      <c r="AM121" s="66"/>
      <c r="AN121" s="66"/>
      <c r="AO121" s="67"/>
    </row>
    <row r="122" spans="1:41" ht="20.100000000000001" customHeight="1">
      <c r="A122" s="59">
        <v>7</v>
      </c>
      <c r="E122" s="59">
        <f t="shared" si="29"/>
        <v>0</v>
      </c>
      <c r="F122" s="59" t="str">
        <f t="shared" si="30"/>
        <v xml:space="preserve"> </v>
      </c>
      <c r="G122" s="59" t="str">
        <f t="shared" si="31"/>
        <v xml:space="preserve"> </v>
      </c>
      <c r="H122" s="59" t="str">
        <f t="shared" si="32"/>
        <v xml:space="preserve"> </v>
      </c>
      <c r="I122" s="59" t="str">
        <f t="shared" si="33"/>
        <v xml:space="preserve"> </v>
      </c>
      <c r="J122" s="59" t="str">
        <f t="shared" si="34"/>
        <v xml:space="preserve"> </v>
      </c>
      <c r="K122" s="59" t="str">
        <f t="shared" si="35"/>
        <v xml:space="preserve"> </v>
      </c>
      <c r="L122" s="59" t="str">
        <f t="shared" si="36"/>
        <v xml:space="preserve"> </v>
      </c>
      <c r="AJ122" s="65"/>
      <c r="AK122" s="66"/>
      <c r="AL122" s="66"/>
      <c r="AM122" s="66"/>
      <c r="AN122" s="66"/>
      <c r="AO122" s="67"/>
    </row>
    <row r="123" spans="1:41" ht="20.100000000000001" customHeight="1">
      <c r="A123" s="59">
        <v>8</v>
      </c>
      <c r="E123" s="59">
        <f t="shared" si="29"/>
        <v>0</v>
      </c>
      <c r="F123" s="59" t="str">
        <f t="shared" si="30"/>
        <v xml:space="preserve"> </v>
      </c>
      <c r="G123" s="59" t="str">
        <f t="shared" si="31"/>
        <v xml:space="preserve"> </v>
      </c>
      <c r="H123" s="59" t="str">
        <f t="shared" si="32"/>
        <v xml:space="preserve"> </v>
      </c>
      <c r="I123" s="59" t="str">
        <f t="shared" si="33"/>
        <v xml:space="preserve"> </v>
      </c>
      <c r="J123" s="59" t="str">
        <f t="shared" si="34"/>
        <v xml:space="preserve"> </v>
      </c>
      <c r="K123" s="59" t="str">
        <f t="shared" si="35"/>
        <v xml:space="preserve"> </v>
      </c>
      <c r="L123" s="59" t="str">
        <f t="shared" si="36"/>
        <v xml:space="preserve"> </v>
      </c>
      <c r="S123" s="59">
        <f>'Panel Power CAL'!O83</f>
        <v>45</v>
      </c>
      <c r="AJ123" s="65"/>
      <c r="AK123" s="66"/>
      <c r="AL123" s="66"/>
      <c r="AM123" s="66"/>
      <c r="AN123" s="66"/>
      <c r="AO123" s="67"/>
    </row>
    <row r="124" spans="1:41" ht="20.100000000000001" customHeight="1">
      <c r="A124" s="59">
        <v>9</v>
      </c>
      <c r="E124" s="59">
        <f t="shared" si="29"/>
        <v>0</v>
      </c>
      <c r="F124" s="59" t="str">
        <f t="shared" si="30"/>
        <v xml:space="preserve"> </v>
      </c>
      <c r="G124" s="59" t="str">
        <f t="shared" si="31"/>
        <v xml:space="preserve"> </v>
      </c>
      <c r="H124" s="59" t="str">
        <f t="shared" si="32"/>
        <v xml:space="preserve"> </v>
      </c>
      <c r="I124" s="59" t="str">
        <f t="shared" si="33"/>
        <v xml:space="preserve"> </v>
      </c>
      <c r="J124" s="59" t="str">
        <f t="shared" si="34"/>
        <v xml:space="preserve"> </v>
      </c>
      <c r="K124" s="59" t="str">
        <f t="shared" si="35"/>
        <v xml:space="preserve"> </v>
      </c>
      <c r="L124" s="59" t="str">
        <f t="shared" si="36"/>
        <v xml:space="preserve"> </v>
      </c>
      <c r="S124" s="59" t="str">
        <f>IF(M114=0," ",IF(S123&gt;N114," ",IF(S123=0," ",ROUND(COS(ATAN((N114-S123)/O114)),3))))</f>
        <v xml:space="preserve"> </v>
      </c>
      <c r="AJ124" s="65"/>
      <c r="AK124" s="66"/>
      <c r="AL124" s="66"/>
      <c r="AM124" s="66"/>
      <c r="AN124" s="66"/>
      <c r="AO124" s="67"/>
    </row>
    <row r="125" spans="1:41" ht="20.100000000000001" customHeight="1">
      <c r="A125" s="59">
        <v>10</v>
      </c>
      <c r="E125" s="59">
        <f t="shared" si="29"/>
        <v>0</v>
      </c>
      <c r="F125" s="59" t="str">
        <f t="shared" si="30"/>
        <v xml:space="preserve"> </v>
      </c>
      <c r="G125" s="59" t="str">
        <f t="shared" si="31"/>
        <v xml:space="preserve"> </v>
      </c>
      <c r="H125" s="59" t="str">
        <f t="shared" si="32"/>
        <v xml:space="preserve"> </v>
      </c>
      <c r="I125" s="59" t="str">
        <f t="shared" si="33"/>
        <v xml:space="preserve"> </v>
      </c>
      <c r="J125" s="59" t="str">
        <f t="shared" si="34"/>
        <v xml:space="preserve"> </v>
      </c>
      <c r="K125" s="59" t="str">
        <f t="shared" si="35"/>
        <v xml:space="preserve"> </v>
      </c>
      <c r="L125" s="59" t="str">
        <f t="shared" si="36"/>
        <v xml:space="preserve"> </v>
      </c>
      <c r="AJ125" s="65"/>
      <c r="AK125" s="66"/>
      <c r="AL125" s="66"/>
      <c r="AM125" s="66"/>
      <c r="AN125" s="66"/>
      <c r="AO125" s="67"/>
    </row>
    <row r="126" spans="1:41" ht="20.100000000000001" customHeight="1">
      <c r="A126" s="59">
        <v>11</v>
      </c>
      <c r="E126" s="59">
        <f t="shared" si="29"/>
        <v>0</v>
      </c>
      <c r="F126" s="59" t="str">
        <f t="shared" si="30"/>
        <v xml:space="preserve"> </v>
      </c>
      <c r="G126" s="59" t="str">
        <f t="shared" si="31"/>
        <v xml:space="preserve"> </v>
      </c>
      <c r="H126" s="59" t="str">
        <f t="shared" si="32"/>
        <v xml:space="preserve"> </v>
      </c>
      <c r="I126" s="59" t="str">
        <f t="shared" si="33"/>
        <v xml:space="preserve"> </v>
      </c>
      <c r="J126" s="59" t="str">
        <f t="shared" si="34"/>
        <v xml:space="preserve"> </v>
      </c>
      <c r="K126" s="59" t="str">
        <f t="shared" si="35"/>
        <v xml:space="preserve"> </v>
      </c>
      <c r="L126" s="59" t="str">
        <f t="shared" si="36"/>
        <v xml:space="preserve"> </v>
      </c>
      <c r="AJ126" s="65"/>
      <c r="AK126" s="66"/>
      <c r="AL126" s="66"/>
      <c r="AM126" s="66"/>
      <c r="AN126" s="66"/>
      <c r="AO126" s="67"/>
    </row>
    <row r="127" spans="1:41" ht="20.100000000000001" customHeight="1">
      <c r="A127" s="59">
        <v>12</v>
      </c>
      <c r="E127" s="59">
        <f t="shared" si="29"/>
        <v>0</v>
      </c>
      <c r="F127" s="59" t="str">
        <f t="shared" si="30"/>
        <v xml:space="preserve"> </v>
      </c>
      <c r="G127" s="59" t="str">
        <f t="shared" si="31"/>
        <v xml:space="preserve"> </v>
      </c>
      <c r="H127" s="59" t="str">
        <f t="shared" si="32"/>
        <v xml:space="preserve"> </v>
      </c>
      <c r="I127" s="59" t="str">
        <f t="shared" si="33"/>
        <v xml:space="preserve"> </v>
      </c>
      <c r="J127" s="59" t="str">
        <f t="shared" si="34"/>
        <v xml:space="preserve"> </v>
      </c>
      <c r="K127" s="59" t="str">
        <f t="shared" si="35"/>
        <v xml:space="preserve"> </v>
      </c>
      <c r="L127" s="59" t="str">
        <f t="shared" si="36"/>
        <v xml:space="preserve"> </v>
      </c>
      <c r="AJ127" s="65"/>
      <c r="AK127" s="66"/>
      <c r="AL127" s="66"/>
      <c r="AM127" s="66"/>
      <c r="AN127" s="66"/>
      <c r="AO127" s="67"/>
    </row>
    <row r="128" spans="1:41" ht="20.100000000000001" customHeight="1">
      <c r="A128" s="59">
        <v>13</v>
      </c>
      <c r="E128" s="59">
        <f t="shared" si="29"/>
        <v>0</v>
      </c>
      <c r="F128" s="59" t="str">
        <f t="shared" si="30"/>
        <v xml:space="preserve"> </v>
      </c>
      <c r="G128" s="59" t="str">
        <f t="shared" si="31"/>
        <v xml:space="preserve"> </v>
      </c>
      <c r="H128" s="59" t="str">
        <f t="shared" si="32"/>
        <v xml:space="preserve"> </v>
      </c>
      <c r="I128" s="59" t="str">
        <f t="shared" si="33"/>
        <v xml:space="preserve"> </v>
      </c>
      <c r="J128" s="59" t="str">
        <f t="shared" si="34"/>
        <v xml:space="preserve"> </v>
      </c>
      <c r="K128" s="59" t="str">
        <f t="shared" si="35"/>
        <v xml:space="preserve"> </v>
      </c>
      <c r="L128" s="59" t="str">
        <f t="shared" si="36"/>
        <v xml:space="preserve"> </v>
      </c>
      <c r="AJ128" s="65"/>
      <c r="AK128" s="66"/>
      <c r="AL128" s="66"/>
      <c r="AM128" s="66"/>
      <c r="AN128" s="66"/>
      <c r="AO128" s="67"/>
    </row>
    <row r="129" spans="1:12" ht="20.100000000000001" customHeight="1">
      <c r="A129" s="59">
        <v>14</v>
      </c>
      <c r="E129" s="59">
        <f t="shared" si="29"/>
        <v>0</v>
      </c>
      <c r="F129" s="59" t="str">
        <f t="shared" si="30"/>
        <v xml:space="preserve"> </v>
      </c>
      <c r="G129" s="59" t="str">
        <f t="shared" si="31"/>
        <v xml:space="preserve"> </v>
      </c>
      <c r="H129" s="59" t="str">
        <f t="shared" si="32"/>
        <v xml:space="preserve"> </v>
      </c>
      <c r="I129" s="59" t="str">
        <f t="shared" si="33"/>
        <v xml:space="preserve"> </v>
      </c>
      <c r="J129" s="59" t="str">
        <f t="shared" si="34"/>
        <v xml:space="preserve"> </v>
      </c>
      <c r="K129" s="59" t="str">
        <f t="shared" si="35"/>
        <v xml:space="preserve"> </v>
      </c>
      <c r="L129" s="59" t="str">
        <f t="shared" si="36"/>
        <v xml:space="preserve"> </v>
      </c>
    </row>
    <row r="130" spans="1:12" ht="20.100000000000001" customHeight="1">
      <c r="A130" s="59">
        <v>15</v>
      </c>
      <c r="E130" s="59">
        <f t="shared" si="29"/>
        <v>0</v>
      </c>
      <c r="F130" s="59" t="str">
        <f t="shared" si="30"/>
        <v xml:space="preserve"> </v>
      </c>
      <c r="G130" s="59" t="str">
        <f t="shared" si="31"/>
        <v xml:space="preserve"> </v>
      </c>
      <c r="H130" s="59" t="str">
        <f t="shared" si="32"/>
        <v xml:space="preserve"> </v>
      </c>
      <c r="I130" s="59" t="str">
        <f t="shared" si="33"/>
        <v xml:space="preserve"> </v>
      </c>
      <c r="J130" s="59" t="str">
        <f t="shared" si="34"/>
        <v xml:space="preserve"> </v>
      </c>
      <c r="K130" s="59" t="str">
        <f t="shared" si="35"/>
        <v xml:space="preserve"> </v>
      </c>
      <c r="L130" s="59" t="str">
        <f t="shared" si="36"/>
        <v xml:space="preserve"> </v>
      </c>
    </row>
    <row r="131" spans="1:12" ht="20.100000000000001" customHeight="1">
      <c r="A131" s="59">
        <v>16</v>
      </c>
      <c r="E131" s="59">
        <f t="shared" si="29"/>
        <v>0</v>
      </c>
      <c r="F131" s="59" t="str">
        <f t="shared" si="30"/>
        <v xml:space="preserve"> </v>
      </c>
      <c r="G131" s="59" t="str">
        <f t="shared" si="31"/>
        <v xml:space="preserve"> </v>
      </c>
      <c r="H131" s="59" t="str">
        <f t="shared" si="32"/>
        <v xml:space="preserve"> </v>
      </c>
      <c r="I131" s="59" t="str">
        <f t="shared" si="33"/>
        <v xml:space="preserve"> </v>
      </c>
      <c r="J131" s="59" t="str">
        <f t="shared" si="34"/>
        <v xml:space="preserve"> </v>
      </c>
      <c r="K131" s="59" t="str">
        <f t="shared" si="35"/>
        <v xml:space="preserve"> </v>
      </c>
      <c r="L131" s="59" t="str">
        <f t="shared" si="36"/>
        <v xml:space="preserve"> </v>
      </c>
    </row>
    <row r="132" spans="1:12" ht="20.100000000000001" customHeight="1">
      <c r="A132" s="59">
        <v>17</v>
      </c>
      <c r="E132" s="59">
        <f t="shared" si="29"/>
        <v>0</v>
      </c>
      <c r="F132" s="59" t="str">
        <f t="shared" si="30"/>
        <v xml:space="preserve"> </v>
      </c>
      <c r="G132" s="59" t="str">
        <f t="shared" si="31"/>
        <v xml:space="preserve"> </v>
      </c>
      <c r="H132" s="59" t="str">
        <f t="shared" si="32"/>
        <v xml:space="preserve"> </v>
      </c>
      <c r="I132" s="59" t="str">
        <f t="shared" si="33"/>
        <v xml:space="preserve"> </v>
      </c>
      <c r="J132" s="59" t="str">
        <f t="shared" si="34"/>
        <v xml:space="preserve"> </v>
      </c>
      <c r="K132" s="59" t="str">
        <f t="shared" si="35"/>
        <v xml:space="preserve"> </v>
      </c>
      <c r="L132" s="59" t="str">
        <f t="shared" si="36"/>
        <v xml:space="preserve"> </v>
      </c>
    </row>
    <row r="133" spans="1:12" ht="20.100000000000001" customHeight="1">
      <c r="A133" s="59">
        <v>18</v>
      </c>
      <c r="E133" s="59">
        <f t="shared" si="29"/>
        <v>0</v>
      </c>
      <c r="F133" s="59" t="str">
        <f t="shared" si="30"/>
        <v xml:space="preserve"> </v>
      </c>
      <c r="G133" s="59" t="str">
        <f t="shared" si="31"/>
        <v xml:space="preserve"> </v>
      </c>
      <c r="H133" s="59" t="str">
        <f t="shared" si="32"/>
        <v xml:space="preserve"> </v>
      </c>
      <c r="I133" s="59" t="str">
        <f t="shared" si="33"/>
        <v xml:space="preserve"> </v>
      </c>
      <c r="J133" s="59" t="str">
        <f t="shared" si="34"/>
        <v xml:space="preserve"> </v>
      </c>
      <c r="K133" s="59" t="str">
        <f t="shared" si="35"/>
        <v xml:space="preserve"> </v>
      </c>
      <c r="L133" s="59" t="str">
        <f t="shared" si="36"/>
        <v xml:space="preserve"> </v>
      </c>
    </row>
    <row r="134" spans="1:12" ht="20.100000000000001" customHeight="1">
      <c r="A134" s="59">
        <v>19</v>
      </c>
      <c r="E134" s="59">
        <f t="shared" si="29"/>
        <v>0</v>
      </c>
      <c r="F134" s="59" t="str">
        <f t="shared" si="30"/>
        <v xml:space="preserve"> </v>
      </c>
      <c r="G134" s="59" t="str">
        <f t="shared" si="31"/>
        <v xml:space="preserve"> </v>
      </c>
      <c r="H134" s="59" t="str">
        <f t="shared" si="32"/>
        <v xml:space="preserve"> </v>
      </c>
      <c r="I134" s="59" t="str">
        <f t="shared" si="33"/>
        <v xml:space="preserve"> </v>
      </c>
      <c r="J134" s="59" t="str">
        <f t="shared" si="34"/>
        <v xml:space="preserve"> </v>
      </c>
      <c r="K134" s="59" t="str">
        <f t="shared" si="35"/>
        <v xml:space="preserve"> </v>
      </c>
      <c r="L134" s="59" t="str">
        <f t="shared" si="36"/>
        <v xml:space="preserve"> </v>
      </c>
    </row>
    <row r="135" spans="1:12" ht="20.100000000000001" customHeight="1">
      <c r="A135" s="59">
        <v>20</v>
      </c>
      <c r="E135" s="59">
        <f t="shared" si="29"/>
        <v>0</v>
      </c>
      <c r="F135" s="59" t="str">
        <f t="shared" si="30"/>
        <v xml:space="preserve"> </v>
      </c>
      <c r="G135" s="59" t="str">
        <f t="shared" si="31"/>
        <v xml:space="preserve"> </v>
      </c>
      <c r="H135" s="59" t="str">
        <f t="shared" si="32"/>
        <v xml:space="preserve"> </v>
      </c>
      <c r="I135" s="59" t="str">
        <f t="shared" si="33"/>
        <v xml:space="preserve"> </v>
      </c>
      <c r="J135" s="59" t="str">
        <f t="shared" si="34"/>
        <v xml:space="preserve"> </v>
      </c>
      <c r="K135" s="59" t="str">
        <f t="shared" si="35"/>
        <v xml:space="preserve"> </v>
      </c>
      <c r="L135" s="59" t="str">
        <f t="shared" si="36"/>
        <v xml:space="preserve"> </v>
      </c>
    </row>
    <row r="136" spans="1:12" ht="20.100000000000001" customHeight="1">
      <c r="A136" s="59">
        <v>21</v>
      </c>
      <c r="E136" s="59">
        <f t="shared" si="29"/>
        <v>0</v>
      </c>
      <c r="F136" s="59" t="str">
        <f t="shared" si="30"/>
        <v xml:space="preserve"> </v>
      </c>
      <c r="G136" s="59" t="str">
        <f t="shared" si="31"/>
        <v xml:space="preserve"> </v>
      </c>
      <c r="H136" s="59" t="str">
        <f t="shared" si="32"/>
        <v xml:space="preserve"> </v>
      </c>
      <c r="I136" s="59" t="str">
        <f t="shared" si="33"/>
        <v xml:space="preserve"> </v>
      </c>
      <c r="J136" s="59" t="str">
        <f t="shared" si="34"/>
        <v xml:space="preserve"> </v>
      </c>
      <c r="K136" s="59" t="str">
        <f t="shared" si="35"/>
        <v xml:space="preserve"> </v>
      </c>
      <c r="L136" s="59" t="str">
        <f t="shared" si="36"/>
        <v xml:space="preserve"> </v>
      </c>
    </row>
    <row r="137" spans="1:12" ht="20.100000000000001" customHeight="1">
      <c r="A137" s="59">
        <v>22</v>
      </c>
      <c r="E137" s="59">
        <f t="shared" si="29"/>
        <v>0</v>
      </c>
      <c r="F137" s="59" t="str">
        <f t="shared" si="30"/>
        <v xml:space="preserve"> </v>
      </c>
      <c r="G137" s="59" t="str">
        <f t="shared" si="31"/>
        <v xml:space="preserve"> </v>
      </c>
      <c r="H137" s="59" t="str">
        <f t="shared" si="32"/>
        <v xml:space="preserve"> </v>
      </c>
      <c r="I137" s="59" t="str">
        <f t="shared" si="33"/>
        <v xml:space="preserve"> </v>
      </c>
      <c r="J137" s="59" t="str">
        <f t="shared" si="34"/>
        <v xml:space="preserve"> </v>
      </c>
      <c r="K137" s="59" t="str">
        <f t="shared" si="35"/>
        <v xml:space="preserve"> </v>
      </c>
      <c r="L137" s="59" t="str">
        <f t="shared" si="36"/>
        <v xml:space="preserve"> </v>
      </c>
    </row>
    <row r="138" spans="1:12" ht="20.100000000000001" customHeight="1">
      <c r="A138" s="59">
        <v>23</v>
      </c>
      <c r="E138" s="59">
        <f t="shared" si="29"/>
        <v>0</v>
      </c>
      <c r="F138" s="59" t="str">
        <f t="shared" si="30"/>
        <v xml:space="preserve"> </v>
      </c>
      <c r="G138" s="59" t="str">
        <f t="shared" si="31"/>
        <v xml:space="preserve"> </v>
      </c>
      <c r="H138" s="59" t="str">
        <f t="shared" si="32"/>
        <v xml:space="preserve"> </v>
      </c>
      <c r="I138" s="59" t="str">
        <f t="shared" si="33"/>
        <v xml:space="preserve"> </v>
      </c>
      <c r="J138" s="59" t="str">
        <f t="shared" si="34"/>
        <v xml:space="preserve"> </v>
      </c>
      <c r="K138" s="59" t="str">
        <f t="shared" si="35"/>
        <v xml:space="preserve"> </v>
      </c>
      <c r="L138" s="59" t="str">
        <f t="shared" si="36"/>
        <v xml:space="preserve"> </v>
      </c>
    </row>
    <row r="139" spans="1:12" ht="20.100000000000001" customHeight="1">
      <c r="A139" s="59">
        <v>24</v>
      </c>
      <c r="E139" s="59">
        <f t="shared" si="29"/>
        <v>0</v>
      </c>
      <c r="F139" s="59" t="str">
        <f t="shared" si="30"/>
        <v xml:space="preserve"> </v>
      </c>
      <c r="G139" s="59" t="str">
        <f t="shared" si="31"/>
        <v xml:space="preserve"> </v>
      </c>
      <c r="H139" s="59" t="str">
        <f t="shared" si="32"/>
        <v xml:space="preserve"> </v>
      </c>
      <c r="I139" s="59" t="str">
        <f t="shared" si="33"/>
        <v xml:space="preserve"> </v>
      </c>
      <c r="J139" s="59" t="str">
        <f t="shared" si="34"/>
        <v xml:space="preserve"> </v>
      </c>
      <c r="K139" s="59" t="str">
        <f t="shared" si="35"/>
        <v xml:space="preserve"> </v>
      </c>
      <c r="L139" s="59" t="str">
        <f t="shared" si="36"/>
        <v xml:space="preserve"> </v>
      </c>
    </row>
    <row r="140" spans="1:12" ht="20.100000000000001" customHeight="1">
      <c r="A140" s="59">
        <v>25</v>
      </c>
      <c r="E140" s="59">
        <f t="shared" si="29"/>
        <v>0</v>
      </c>
      <c r="F140" s="59" t="str">
        <f t="shared" si="30"/>
        <v xml:space="preserve"> </v>
      </c>
      <c r="G140" s="59" t="str">
        <f t="shared" si="31"/>
        <v xml:space="preserve"> </v>
      </c>
      <c r="H140" s="59" t="str">
        <f t="shared" si="32"/>
        <v xml:space="preserve"> </v>
      </c>
      <c r="I140" s="59" t="str">
        <f t="shared" si="33"/>
        <v xml:space="preserve"> </v>
      </c>
      <c r="J140" s="59" t="str">
        <f t="shared" si="34"/>
        <v xml:space="preserve"> </v>
      </c>
      <c r="K140" s="59" t="str">
        <f t="shared" si="35"/>
        <v xml:space="preserve"> </v>
      </c>
      <c r="L140" s="59" t="str">
        <f t="shared" si="36"/>
        <v xml:space="preserve"> </v>
      </c>
    </row>
    <row r="141" spans="1:12" ht="20.100000000000001" customHeight="1">
      <c r="A141" s="59">
        <v>26</v>
      </c>
      <c r="E141" s="59">
        <f t="shared" si="29"/>
        <v>0</v>
      </c>
      <c r="F141" s="59" t="str">
        <f t="shared" si="30"/>
        <v xml:space="preserve"> </v>
      </c>
      <c r="G141" s="59" t="str">
        <f t="shared" si="31"/>
        <v xml:space="preserve"> </v>
      </c>
      <c r="H141" s="59" t="str">
        <f t="shared" si="32"/>
        <v xml:space="preserve"> </v>
      </c>
      <c r="I141" s="59" t="str">
        <f t="shared" si="33"/>
        <v xml:space="preserve"> </v>
      </c>
      <c r="J141" s="59" t="str">
        <f t="shared" si="34"/>
        <v xml:space="preserve"> </v>
      </c>
      <c r="K141" s="59" t="str">
        <f t="shared" si="35"/>
        <v xml:space="preserve"> </v>
      </c>
      <c r="L141" s="59" t="str">
        <f t="shared" si="36"/>
        <v xml:space="preserve"> </v>
      </c>
    </row>
    <row r="142" spans="1:12" ht="20.100000000000001" customHeight="1">
      <c r="A142" s="59">
        <v>27</v>
      </c>
      <c r="E142" s="59">
        <f t="shared" si="29"/>
        <v>0</v>
      </c>
      <c r="F142" s="59" t="str">
        <f t="shared" si="30"/>
        <v xml:space="preserve"> </v>
      </c>
      <c r="G142" s="59" t="str">
        <f t="shared" si="31"/>
        <v xml:space="preserve"> </v>
      </c>
      <c r="H142" s="59" t="str">
        <f t="shared" si="32"/>
        <v xml:space="preserve"> </v>
      </c>
      <c r="I142" s="59" t="str">
        <f t="shared" si="33"/>
        <v xml:space="preserve"> </v>
      </c>
      <c r="J142" s="59" t="str">
        <f t="shared" si="34"/>
        <v xml:space="preserve"> </v>
      </c>
      <c r="K142" s="59" t="str">
        <f t="shared" si="35"/>
        <v xml:space="preserve"> </v>
      </c>
      <c r="L142" s="59" t="str">
        <f t="shared" si="36"/>
        <v xml:space="preserve"> </v>
      </c>
    </row>
    <row r="143" spans="1:12" ht="20.100000000000001" customHeight="1">
      <c r="A143" s="59">
        <v>28</v>
      </c>
      <c r="E143" s="59">
        <f t="shared" si="29"/>
        <v>0</v>
      </c>
      <c r="F143" s="59" t="str">
        <f t="shared" si="30"/>
        <v xml:space="preserve"> </v>
      </c>
      <c r="G143" s="59" t="str">
        <f t="shared" si="31"/>
        <v xml:space="preserve"> </v>
      </c>
      <c r="H143" s="59" t="str">
        <f t="shared" si="32"/>
        <v xml:space="preserve"> </v>
      </c>
      <c r="I143" s="59" t="str">
        <f t="shared" si="33"/>
        <v xml:space="preserve"> </v>
      </c>
      <c r="J143" s="59" t="str">
        <f t="shared" si="34"/>
        <v xml:space="preserve"> </v>
      </c>
      <c r="K143" s="59" t="str">
        <f t="shared" si="35"/>
        <v xml:space="preserve"> </v>
      </c>
      <c r="L143" s="59" t="str">
        <f t="shared" si="36"/>
        <v xml:space="preserve"> </v>
      </c>
    </row>
    <row r="144" spans="1:12" ht="20.100000000000001" customHeight="1">
      <c r="A144" s="59">
        <v>29</v>
      </c>
      <c r="E144" s="59">
        <f t="shared" si="29"/>
        <v>0</v>
      </c>
      <c r="F144" s="59" t="str">
        <f t="shared" si="30"/>
        <v xml:space="preserve"> </v>
      </c>
      <c r="G144" s="59" t="str">
        <f t="shared" si="31"/>
        <v xml:space="preserve"> </v>
      </c>
      <c r="H144" s="59" t="str">
        <f t="shared" si="32"/>
        <v xml:space="preserve"> </v>
      </c>
      <c r="I144" s="59" t="str">
        <f t="shared" si="33"/>
        <v xml:space="preserve"> </v>
      </c>
      <c r="J144" s="59" t="str">
        <f t="shared" si="34"/>
        <v xml:space="preserve"> </v>
      </c>
      <c r="K144" s="59" t="str">
        <f t="shared" si="35"/>
        <v xml:space="preserve"> </v>
      </c>
      <c r="L144" s="59" t="str">
        <f t="shared" si="36"/>
        <v xml:space="preserve"> </v>
      </c>
    </row>
    <row r="145" spans="1:12" ht="20.100000000000001" customHeight="1">
      <c r="A145" s="59">
        <v>30</v>
      </c>
      <c r="E145" s="59">
        <f t="shared" si="29"/>
        <v>0</v>
      </c>
      <c r="F145" s="59" t="str">
        <f t="shared" si="30"/>
        <v xml:space="preserve"> </v>
      </c>
      <c r="G145" s="59" t="str">
        <f t="shared" si="31"/>
        <v xml:space="preserve"> </v>
      </c>
      <c r="H145" s="59" t="str">
        <f t="shared" si="32"/>
        <v xml:space="preserve"> </v>
      </c>
      <c r="I145" s="59" t="str">
        <f t="shared" si="33"/>
        <v xml:space="preserve"> </v>
      </c>
      <c r="J145" s="59" t="str">
        <f t="shared" si="34"/>
        <v xml:space="preserve"> </v>
      </c>
      <c r="K145" s="59" t="str">
        <f t="shared" si="35"/>
        <v xml:space="preserve"> </v>
      </c>
      <c r="L145" s="59" t="str">
        <f t="shared" si="36"/>
        <v xml:space="preserve"> </v>
      </c>
    </row>
    <row r="146" spans="1:12" ht="20.100000000000001" customHeight="1">
      <c r="A146" s="59">
        <v>31</v>
      </c>
      <c r="E146" s="59">
        <f t="shared" si="29"/>
        <v>0</v>
      </c>
      <c r="F146" s="59" t="str">
        <f t="shared" si="30"/>
        <v xml:space="preserve"> </v>
      </c>
      <c r="G146" s="59" t="str">
        <f t="shared" si="31"/>
        <v xml:space="preserve"> </v>
      </c>
      <c r="H146" s="59" t="str">
        <f t="shared" si="32"/>
        <v xml:space="preserve"> </v>
      </c>
      <c r="I146" s="59" t="str">
        <f t="shared" si="33"/>
        <v xml:space="preserve"> </v>
      </c>
      <c r="J146" s="59" t="str">
        <f t="shared" si="34"/>
        <v xml:space="preserve"> </v>
      </c>
      <c r="K146" s="59" t="str">
        <f t="shared" si="35"/>
        <v xml:space="preserve"> </v>
      </c>
      <c r="L146" s="59" t="str">
        <f t="shared" si="36"/>
        <v xml:space="preserve"> </v>
      </c>
    </row>
    <row r="147" spans="1:12" ht="20.100000000000001" customHeight="1">
      <c r="A147" s="59">
        <v>32</v>
      </c>
      <c r="E147" s="59">
        <f t="shared" si="29"/>
        <v>0</v>
      </c>
      <c r="F147" s="59" t="str">
        <f t="shared" si="30"/>
        <v xml:space="preserve"> </v>
      </c>
      <c r="G147" s="59" t="str">
        <f t="shared" si="31"/>
        <v xml:space="preserve"> </v>
      </c>
      <c r="H147" s="59" t="str">
        <f t="shared" si="32"/>
        <v xml:space="preserve"> </v>
      </c>
      <c r="I147" s="59" t="str">
        <f t="shared" si="33"/>
        <v xml:space="preserve"> </v>
      </c>
      <c r="J147" s="59" t="str">
        <f t="shared" si="34"/>
        <v xml:space="preserve"> </v>
      </c>
      <c r="K147" s="59" t="str">
        <f t="shared" si="35"/>
        <v xml:space="preserve"> </v>
      </c>
      <c r="L147" s="59" t="str">
        <f t="shared" si="36"/>
        <v xml:space="preserve"> </v>
      </c>
    </row>
    <row r="148" spans="1:12" ht="20.100000000000001" customHeight="1">
      <c r="A148" s="59">
        <v>33</v>
      </c>
      <c r="E148" s="59">
        <f t="shared" si="29"/>
        <v>0</v>
      </c>
      <c r="F148" s="59" t="str">
        <f t="shared" si="30"/>
        <v xml:space="preserve"> </v>
      </c>
      <c r="G148" s="59" t="str">
        <f t="shared" si="31"/>
        <v xml:space="preserve"> </v>
      </c>
      <c r="H148" s="59" t="str">
        <f t="shared" si="32"/>
        <v xml:space="preserve"> </v>
      </c>
      <c r="I148" s="59" t="str">
        <f t="shared" si="33"/>
        <v xml:space="preserve"> </v>
      </c>
      <c r="J148" s="59" t="str">
        <f t="shared" si="34"/>
        <v xml:space="preserve"> </v>
      </c>
      <c r="K148" s="59" t="str">
        <f t="shared" si="35"/>
        <v xml:space="preserve"> </v>
      </c>
      <c r="L148" s="59" t="str">
        <f t="shared" si="36"/>
        <v xml:space="preserve"> </v>
      </c>
    </row>
    <row r="149" spans="1:12" ht="20.100000000000001" customHeight="1">
      <c r="A149" s="59">
        <v>34</v>
      </c>
      <c r="E149" s="59">
        <f t="shared" si="29"/>
        <v>0</v>
      </c>
      <c r="F149" s="59" t="str">
        <f t="shared" si="30"/>
        <v xml:space="preserve"> </v>
      </c>
      <c r="G149" s="59" t="str">
        <f t="shared" si="31"/>
        <v xml:space="preserve"> </v>
      </c>
      <c r="H149" s="59" t="str">
        <f t="shared" si="32"/>
        <v xml:space="preserve"> </v>
      </c>
      <c r="I149" s="59" t="str">
        <f t="shared" si="33"/>
        <v xml:space="preserve"> </v>
      </c>
      <c r="J149" s="59" t="str">
        <f t="shared" si="34"/>
        <v xml:space="preserve"> </v>
      </c>
      <c r="K149" s="59" t="str">
        <f t="shared" si="35"/>
        <v xml:space="preserve"> </v>
      </c>
      <c r="L149" s="59" t="str">
        <f t="shared" si="36"/>
        <v xml:space="preserve"> </v>
      </c>
    </row>
    <row r="150" spans="1:12" ht="20.100000000000001" customHeight="1">
      <c r="A150" s="59">
        <v>35</v>
      </c>
      <c r="E150" s="59">
        <f t="shared" si="29"/>
        <v>0</v>
      </c>
      <c r="F150" s="59" t="str">
        <f t="shared" si="30"/>
        <v xml:space="preserve"> </v>
      </c>
      <c r="G150" s="59" t="str">
        <f t="shared" si="31"/>
        <v xml:space="preserve"> </v>
      </c>
      <c r="H150" s="59" t="str">
        <f t="shared" si="32"/>
        <v xml:space="preserve"> </v>
      </c>
      <c r="I150" s="59" t="str">
        <f t="shared" si="33"/>
        <v xml:space="preserve"> </v>
      </c>
      <c r="J150" s="59" t="str">
        <f t="shared" si="34"/>
        <v xml:space="preserve"> </v>
      </c>
      <c r="K150" s="59" t="str">
        <f t="shared" si="35"/>
        <v xml:space="preserve"> </v>
      </c>
      <c r="L150" s="59" t="str">
        <f t="shared" si="36"/>
        <v xml:space="preserve"> </v>
      </c>
    </row>
    <row r="151" spans="1:12" ht="20.100000000000001" customHeight="1">
      <c r="A151" s="59">
        <v>36</v>
      </c>
      <c r="E151" s="59">
        <f t="shared" si="29"/>
        <v>0</v>
      </c>
      <c r="F151" s="59" t="str">
        <f t="shared" si="30"/>
        <v xml:space="preserve"> </v>
      </c>
      <c r="G151" s="59" t="str">
        <f t="shared" si="31"/>
        <v xml:space="preserve"> </v>
      </c>
      <c r="H151" s="59" t="str">
        <f t="shared" si="32"/>
        <v xml:space="preserve"> </v>
      </c>
      <c r="I151" s="59" t="str">
        <f t="shared" si="33"/>
        <v xml:space="preserve"> </v>
      </c>
      <c r="J151" s="59" t="str">
        <f t="shared" si="34"/>
        <v xml:space="preserve"> </v>
      </c>
      <c r="K151" s="59" t="str">
        <f t="shared" si="35"/>
        <v xml:space="preserve"> </v>
      </c>
      <c r="L151" s="59" t="str">
        <f t="shared" si="36"/>
        <v xml:space="preserve"> </v>
      </c>
    </row>
    <row r="152" spans="1:12" ht="20.100000000000001" customHeight="1">
      <c r="A152" s="59">
        <v>37</v>
      </c>
      <c r="E152" s="59">
        <f t="shared" si="29"/>
        <v>0</v>
      </c>
      <c r="F152" s="59" t="str">
        <f t="shared" si="30"/>
        <v xml:space="preserve"> </v>
      </c>
      <c r="G152" s="59" t="str">
        <f t="shared" si="31"/>
        <v xml:space="preserve"> </v>
      </c>
      <c r="H152" s="59" t="str">
        <f t="shared" si="32"/>
        <v xml:space="preserve"> </v>
      </c>
      <c r="I152" s="59" t="str">
        <f t="shared" si="33"/>
        <v xml:space="preserve"> </v>
      </c>
      <c r="J152" s="59" t="str">
        <f t="shared" si="34"/>
        <v xml:space="preserve"> </v>
      </c>
      <c r="K152" s="59" t="str">
        <f t="shared" si="35"/>
        <v xml:space="preserve"> </v>
      </c>
      <c r="L152" s="59" t="str">
        <f t="shared" si="36"/>
        <v xml:space="preserve"> </v>
      </c>
    </row>
    <row r="153" spans="1:12" ht="20.100000000000001" customHeight="1">
      <c r="A153" s="59">
        <v>38</v>
      </c>
      <c r="E153" s="59">
        <f t="shared" si="29"/>
        <v>0</v>
      </c>
      <c r="F153" s="59" t="str">
        <f t="shared" si="30"/>
        <v xml:space="preserve"> </v>
      </c>
      <c r="G153" s="59" t="str">
        <f t="shared" si="31"/>
        <v xml:space="preserve"> </v>
      </c>
      <c r="H153" s="59" t="str">
        <f t="shared" si="32"/>
        <v xml:space="preserve"> </v>
      </c>
      <c r="I153" s="59" t="str">
        <f t="shared" si="33"/>
        <v xml:space="preserve"> </v>
      </c>
      <c r="J153" s="59" t="str">
        <f t="shared" si="34"/>
        <v xml:space="preserve"> </v>
      </c>
      <c r="K153" s="59" t="str">
        <f t="shared" si="35"/>
        <v xml:space="preserve"> </v>
      </c>
      <c r="L153" s="59" t="str">
        <f t="shared" si="36"/>
        <v xml:space="preserve"> </v>
      </c>
    </row>
    <row r="154" spans="1:12" ht="20.100000000000001" customHeight="1">
      <c r="A154" s="59">
        <v>39</v>
      </c>
      <c r="E154" s="59">
        <f t="shared" si="29"/>
        <v>0</v>
      </c>
      <c r="F154" s="59" t="str">
        <f t="shared" si="30"/>
        <v xml:space="preserve"> </v>
      </c>
      <c r="G154" s="59" t="str">
        <f t="shared" si="31"/>
        <v xml:space="preserve"> </v>
      </c>
      <c r="H154" s="59" t="str">
        <f t="shared" si="32"/>
        <v xml:space="preserve"> </v>
      </c>
      <c r="I154" s="59" t="str">
        <f t="shared" si="33"/>
        <v xml:space="preserve"> </v>
      </c>
      <c r="J154" s="59" t="str">
        <f t="shared" si="34"/>
        <v xml:space="preserve"> </v>
      </c>
      <c r="K154" s="59" t="str">
        <f t="shared" si="35"/>
        <v xml:space="preserve"> </v>
      </c>
      <c r="L154" s="59" t="str">
        <f t="shared" si="36"/>
        <v xml:space="preserve"> </v>
      </c>
    </row>
    <row r="155" spans="1:12" ht="20.100000000000001" customHeight="1">
      <c r="A155" s="59">
        <v>40</v>
      </c>
      <c r="E155" s="59">
        <f t="shared" si="29"/>
        <v>0</v>
      </c>
      <c r="F155" s="59" t="str">
        <f t="shared" si="30"/>
        <v xml:space="preserve"> </v>
      </c>
      <c r="G155" s="59" t="str">
        <f t="shared" si="31"/>
        <v xml:space="preserve"> </v>
      </c>
      <c r="H155" s="59" t="str">
        <f t="shared" si="32"/>
        <v xml:space="preserve"> </v>
      </c>
      <c r="I155" s="59" t="str">
        <f t="shared" si="33"/>
        <v xml:space="preserve"> </v>
      </c>
      <c r="J155" s="59" t="str">
        <f t="shared" si="34"/>
        <v xml:space="preserve"> </v>
      </c>
      <c r="K155" s="59" t="str">
        <f t="shared" si="35"/>
        <v xml:space="preserve"> </v>
      </c>
      <c r="L155" s="59" t="str">
        <f t="shared" si="36"/>
        <v xml:space="preserve"> </v>
      </c>
    </row>
    <row r="156" spans="1:12" ht="20.100000000000001" customHeight="1">
      <c r="A156" s="59">
        <v>41</v>
      </c>
      <c r="E156" s="59">
        <f t="shared" si="29"/>
        <v>0</v>
      </c>
      <c r="F156" s="59" t="str">
        <f t="shared" si="30"/>
        <v xml:space="preserve"> </v>
      </c>
      <c r="G156" s="59" t="str">
        <f t="shared" si="31"/>
        <v xml:space="preserve"> </v>
      </c>
      <c r="H156" s="59" t="str">
        <f t="shared" si="32"/>
        <v xml:space="preserve"> </v>
      </c>
      <c r="I156" s="59" t="str">
        <f t="shared" si="33"/>
        <v xml:space="preserve"> </v>
      </c>
      <c r="J156" s="59" t="str">
        <f t="shared" si="34"/>
        <v xml:space="preserve"> </v>
      </c>
      <c r="K156" s="59" t="str">
        <f t="shared" si="35"/>
        <v xml:space="preserve"> </v>
      </c>
      <c r="L156" s="59" t="str">
        <f t="shared" si="36"/>
        <v xml:space="preserve"> </v>
      </c>
    </row>
    <row r="157" spans="1:12" ht="20.100000000000001" customHeight="1">
      <c r="A157" s="59">
        <v>42</v>
      </c>
      <c r="E157" s="59">
        <f t="shared" si="29"/>
        <v>0</v>
      </c>
      <c r="F157" s="59" t="str">
        <f t="shared" si="30"/>
        <v xml:space="preserve"> </v>
      </c>
      <c r="G157" s="59" t="str">
        <f t="shared" si="31"/>
        <v xml:space="preserve"> </v>
      </c>
      <c r="H157" s="59" t="str">
        <f t="shared" si="32"/>
        <v xml:space="preserve"> </v>
      </c>
      <c r="I157" s="59" t="str">
        <f t="shared" si="33"/>
        <v xml:space="preserve"> </v>
      </c>
      <c r="J157" s="59" t="str">
        <f t="shared" si="34"/>
        <v xml:space="preserve"> </v>
      </c>
      <c r="K157" s="59" t="str">
        <f t="shared" si="35"/>
        <v xml:space="preserve"> </v>
      </c>
      <c r="L157" s="59" t="str">
        <f t="shared" si="36"/>
        <v xml:space="preserve"> </v>
      </c>
    </row>
    <row r="158" spans="1:12" ht="20.100000000000001" customHeight="1">
      <c r="A158" s="59">
        <v>43</v>
      </c>
      <c r="E158" s="59">
        <f t="shared" si="29"/>
        <v>0</v>
      </c>
      <c r="F158" s="59" t="str">
        <f t="shared" si="30"/>
        <v xml:space="preserve"> </v>
      </c>
      <c r="G158" s="59" t="str">
        <f t="shared" si="31"/>
        <v xml:space="preserve"> </v>
      </c>
      <c r="H158" s="59" t="str">
        <f t="shared" si="32"/>
        <v xml:space="preserve"> </v>
      </c>
      <c r="I158" s="59" t="str">
        <f t="shared" si="33"/>
        <v xml:space="preserve"> </v>
      </c>
      <c r="J158" s="59" t="str">
        <f t="shared" si="34"/>
        <v xml:space="preserve"> </v>
      </c>
      <c r="K158" s="59" t="str">
        <f t="shared" si="35"/>
        <v xml:space="preserve"> </v>
      </c>
      <c r="L158" s="59" t="str">
        <f t="shared" si="36"/>
        <v xml:space="preserve"> </v>
      </c>
    </row>
    <row r="159" spans="1:12" ht="20.100000000000001" customHeight="1">
      <c r="A159" s="59">
        <v>44</v>
      </c>
      <c r="E159" s="59">
        <f t="shared" si="29"/>
        <v>0</v>
      </c>
      <c r="F159" s="59" t="str">
        <f t="shared" si="30"/>
        <v xml:space="preserve"> </v>
      </c>
      <c r="G159" s="59" t="str">
        <f t="shared" si="31"/>
        <v xml:space="preserve"> </v>
      </c>
      <c r="H159" s="59" t="str">
        <f t="shared" si="32"/>
        <v xml:space="preserve"> </v>
      </c>
      <c r="I159" s="59" t="str">
        <f t="shared" si="33"/>
        <v xml:space="preserve"> </v>
      </c>
      <c r="J159" s="59" t="str">
        <f t="shared" si="34"/>
        <v xml:space="preserve"> </v>
      </c>
      <c r="K159" s="59" t="str">
        <f t="shared" si="35"/>
        <v xml:space="preserve"> </v>
      </c>
      <c r="L159" s="59" t="str">
        <f t="shared" si="36"/>
        <v xml:space="preserve"> </v>
      </c>
    </row>
    <row r="160" spans="1:12" ht="20.100000000000001" customHeight="1">
      <c r="A160" s="59">
        <v>45</v>
      </c>
      <c r="E160" s="59">
        <f t="shared" si="29"/>
        <v>0</v>
      </c>
      <c r="F160" s="59" t="str">
        <f t="shared" si="30"/>
        <v xml:space="preserve"> </v>
      </c>
      <c r="G160" s="59" t="str">
        <f t="shared" si="31"/>
        <v xml:space="preserve"> </v>
      </c>
      <c r="H160" s="59" t="str">
        <f t="shared" si="32"/>
        <v xml:space="preserve"> </v>
      </c>
      <c r="I160" s="59" t="str">
        <f t="shared" si="33"/>
        <v xml:space="preserve"> </v>
      </c>
      <c r="J160" s="59" t="str">
        <f t="shared" si="34"/>
        <v xml:space="preserve"> </v>
      </c>
      <c r="K160" s="59" t="str">
        <f t="shared" si="35"/>
        <v xml:space="preserve"> </v>
      </c>
      <c r="L160" s="59" t="str">
        <f t="shared" si="36"/>
        <v xml:space="preserve"> </v>
      </c>
    </row>
    <row r="161" spans="1:12" ht="20.100000000000001" customHeight="1">
      <c r="A161" s="59">
        <v>46</v>
      </c>
      <c r="E161" s="59">
        <f t="shared" si="29"/>
        <v>0</v>
      </c>
      <c r="F161" s="59" t="str">
        <f t="shared" si="30"/>
        <v xml:space="preserve"> </v>
      </c>
      <c r="G161" s="59" t="str">
        <f t="shared" si="31"/>
        <v xml:space="preserve"> </v>
      </c>
      <c r="H161" s="59" t="str">
        <f t="shared" si="32"/>
        <v xml:space="preserve"> </v>
      </c>
      <c r="I161" s="59" t="str">
        <f t="shared" si="33"/>
        <v xml:space="preserve"> </v>
      </c>
      <c r="J161" s="59" t="str">
        <f t="shared" si="34"/>
        <v xml:space="preserve"> </v>
      </c>
      <c r="K161" s="59" t="str">
        <f t="shared" si="35"/>
        <v xml:space="preserve"> </v>
      </c>
      <c r="L161" s="59" t="str">
        <f t="shared" si="36"/>
        <v xml:space="preserve"> </v>
      </c>
    </row>
    <row r="162" spans="1:12" ht="20.100000000000001" customHeight="1">
      <c r="A162" s="59">
        <v>47</v>
      </c>
      <c r="E162" s="59">
        <f t="shared" si="29"/>
        <v>0</v>
      </c>
      <c r="F162" s="59" t="str">
        <f t="shared" si="30"/>
        <v xml:space="preserve"> </v>
      </c>
      <c r="G162" s="59" t="str">
        <f t="shared" si="31"/>
        <v xml:space="preserve"> </v>
      </c>
      <c r="H162" s="59" t="str">
        <f t="shared" si="32"/>
        <v xml:space="preserve"> </v>
      </c>
      <c r="I162" s="59" t="str">
        <f t="shared" si="33"/>
        <v xml:space="preserve"> </v>
      </c>
      <c r="J162" s="59" t="str">
        <f t="shared" si="34"/>
        <v xml:space="preserve"> </v>
      </c>
      <c r="K162" s="59" t="str">
        <f t="shared" si="35"/>
        <v xml:space="preserve"> </v>
      </c>
      <c r="L162" s="59" t="str">
        <f t="shared" si="36"/>
        <v xml:space="preserve"> </v>
      </c>
    </row>
    <row r="163" spans="1:12" ht="20.100000000000001" customHeight="1">
      <c r="A163" s="59">
        <v>48</v>
      </c>
      <c r="E163" s="59">
        <f t="shared" si="29"/>
        <v>0</v>
      </c>
      <c r="F163" s="59" t="str">
        <f t="shared" si="30"/>
        <v xml:space="preserve"> </v>
      </c>
      <c r="G163" s="59" t="str">
        <f t="shared" si="31"/>
        <v xml:space="preserve"> </v>
      </c>
      <c r="H163" s="59" t="str">
        <f t="shared" si="32"/>
        <v xml:space="preserve"> </v>
      </c>
      <c r="I163" s="59" t="str">
        <f t="shared" si="33"/>
        <v xml:space="preserve"> </v>
      </c>
      <c r="J163" s="59" t="str">
        <f t="shared" si="34"/>
        <v xml:space="preserve"> </v>
      </c>
      <c r="K163" s="59" t="str">
        <f t="shared" si="35"/>
        <v xml:space="preserve"> </v>
      </c>
      <c r="L163" s="59" t="str">
        <f t="shared" si="36"/>
        <v xml:space="preserve"> </v>
      </c>
    </row>
    <row r="164" spans="1:12" ht="20.100000000000001" customHeight="1">
      <c r="A164" s="59">
        <v>49</v>
      </c>
      <c r="E164" s="59">
        <f t="shared" si="29"/>
        <v>0</v>
      </c>
      <c r="F164" s="59" t="str">
        <f t="shared" si="30"/>
        <v xml:space="preserve"> </v>
      </c>
      <c r="G164" s="59" t="str">
        <f t="shared" si="31"/>
        <v xml:space="preserve"> </v>
      </c>
      <c r="H164" s="59" t="str">
        <f t="shared" si="32"/>
        <v xml:space="preserve"> </v>
      </c>
      <c r="I164" s="59" t="str">
        <f t="shared" si="33"/>
        <v xml:space="preserve"> </v>
      </c>
      <c r="J164" s="59" t="str">
        <f t="shared" si="34"/>
        <v xml:space="preserve"> </v>
      </c>
      <c r="K164" s="59" t="str">
        <f t="shared" si="35"/>
        <v xml:space="preserve"> </v>
      </c>
      <c r="L164" s="59" t="str">
        <f t="shared" si="36"/>
        <v xml:space="preserve"> </v>
      </c>
    </row>
    <row r="165" spans="1:12" ht="20.100000000000001" customHeight="1">
      <c r="A165" s="59">
        <v>50</v>
      </c>
      <c r="E165" s="59">
        <f t="shared" si="29"/>
        <v>0</v>
      </c>
      <c r="F165" s="59" t="str">
        <f t="shared" si="30"/>
        <v xml:space="preserve"> </v>
      </c>
      <c r="G165" s="59" t="str">
        <f t="shared" si="31"/>
        <v xml:space="preserve"> </v>
      </c>
      <c r="H165" s="59" t="str">
        <f t="shared" si="32"/>
        <v xml:space="preserve"> </v>
      </c>
      <c r="I165" s="59" t="str">
        <f t="shared" si="33"/>
        <v xml:space="preserve"> </v>
      </c>
      <c r="J165" s="59" t="str">
        <f t="shared" si="34"/>
        <v xml:space="preserve"> </v>
      </c>
      <c r="K165" s="59" t="str">
        <f t="shared" si="35"/>
        <v xml:space="preserve"> </v>
      </c>
      <c r="L165" s="59" t="str">
        <f t="shared" si="36"/>
        <v xml:space="preserve"> </v>
      </c>
    </row>
    <row r="166" spans="1:12" ht="20.100000000000001" customHeight="1">
      <c r="A166" s="59">
        <v>51</v>
      </c>
      <c r="E166" s="59">
        <f t="shared" si="29"/>
        <v>0</v>
      </c>
      <c r="F166" s="59" t="str">
        <f t="shared" si="30"/>
        <v xml:space="preserve"> </v>
      </c>
      <c r="G166" s="59" t="str">
        <f t="shared" si="31"/>
        <v xml:space="preserve"> </v>
      </c>
      <c r="H166" s="59" t="str">
        <f t="shared" si="32"/>
        <v xml:space="preserve"> </v>
      </c>
      <c r="I166" s="59" t="str">
        <f t="shared" si="33"/>
        <v xml:space="preserve"> </v>
      </c>
      <c r="J166" s="59" t="str">
        <f t="shared" si="34"/>
        <v xml:space="preserve"> </v>
      </c>
      <c r="K166" s="59" t="str">
        <f t="shared" si="35"/>
        <v xml:space="preserve"> </v>
      </c>
      <c r="L166" s="59" t="str">
        <f t="shared" si="36"/>
        <v xml:space="preserve"> </v>
      </c>
    </row>
    <row r="167" spans="1:12" ht="20.100000000000001" customHeight="1">
      <c r="A167" s="59">
        <v>52</v>
      </c>
      <c r="E167" s="59">
        <f t="shared" si="29"/>
        <v>0</v>
      </c>
      <c r="F167" s="59" t="str">
        <f t="shared" si="30"/>
        <v xml:space="preserve"> </v>
      </c>
      <c r="G167" s="59" t="str">
        <f t="shared" si="31"/>
        <v xml:space="preserve"> </v>
      </c>
      <c r="H167" s="59" t="str">
        <f t="shared" si="32"/>
        <v xml:space="preserve"> </v>
      </c>
      <c r="I167" s="59" t="str">
        <f t="shared" si="33"/>
        <v xml:space="preserve"> </v>
      </c>
      <c r="J167" s="59" t="str">
        <f t="shared" si="34"/>
        <v xml:space="preserve"> </v>
      </c>
      <c r="K167" s="59" t="str">
        <f t="shared" si="35"/>
        <v xml:space="preserve"> </v>
      </c>
      <c r="L167" s="59" t="str">
        <f t="shared" si="36"/>
        <v xml:space="preserve"> </v>
      </c>
    </row>
    <row r="168" spans="1:12" ht="20.100000000000001" customHeight="1">
      <c r="A168" s="59">
        <v>53</v>
      </c>
      <c r="E168" s="59">
        <f t="shared" si="29"/>
        <v>0</v>
      </c>
      <c r="F168" s="59" t="str">
        <f t="shared" si="30"/>
        <v xml:space="preserve"> </v>
      </c>
      <c r="G168" s="59" t="str">
        <f t="shared" si="31"/>
        <v xml:space="preserve"> </v>
      </c>
      <c r="H168" s="59" t="str">
        <f t="shared" si="32"/>
        <v xml:space="preserve"> </v>
      </c>
      <c r="I168" s="59" t="str">
        <f t="shared" si="33"/>
        <v xml:space="preserve"> </v>
      </c>
      <c r="J168" s="59" t="str">
        <f t="shared" si="34"/>
        <v xml:space="preserve"> </v>
      </c>
      <c r="K168" s="59" t="str">
        <f t="shared" si="35"/>
        <v xml:space="preserve"> </v>
      </c>
      <c r="L168" s="59" t="str">
        <f t="shared" si="36"/>
        <v xml:space="preserve"> </v>
      </c>
    </row>
    <row r="169" spans="1:12" ht="20.100000000000001" customHeight="1">
      <c r="A169" s="59">
        <v>54</v>
      </c>
      <c r="E169" s="59">
        <f t="shared" si="29"/>
        <v>0</v>
      </c>
      <c r="F169" s="59" t="str">
        <f t="shared" si="30"/>
        <v xml:space="preserve"> </v>
      </c>
      <c r="G169" s="59" t="str">
        <f t="shared" si="31"/>
        <v xml:space="preserve"> </v>
      </c>
      <c r="H169" s="59" t="str">
        <f t="shared" si="32"/>
        <v xml:space="preserve"> </v>
      </c>
      <c r="I169" s="59" t="str">
        <f t="shared" si="33"/>
        <v xml:space="preserve"> </v>
      </c>
      <c r="J169" s="59" t="str">
        <f t="shared" si="34"/>
        <v xml:space="preserve"> </v>
      </c>
      <c r="K169" s="59" t="str">
        <f t="shared" si="35"/>
        <v xml:space="preserve"> </v>
      </c>
      <c r="L169" s="59" t="str">
        <f t="shared" si="36"/>
        <v xml:space="preserve"> </v>
      </c>
    </row>
    <row r="170" spans="1:12" ht="20.100000000000001" customHeight="1">
      <c r="A170" s="59">
        <v>55</v>
      </c>
      <c r="E170" s="59">
        <f t="shared" si="29"/>
        <v>0</v>
      </c>
      <c r="F170" s="59" t="str">
        <f t="shared" si="30"/>
        <v xml:space="preserve"> </v>
      </c>
      <c r="G170" s="59" t="str">
        <f t="shared" si="31"/>
        <v xml:space="preserve"> </v>
      </c>
      <c r="H170" s="59" t="str">
        <f t="shared" si="32"/>
        <v xml:space="preserve"> </v>
      </c>
      <c r="I170" s="59" t="str">
        <f t="shared" si="33"/>
        <v xml:space="preserve"> </v>
      </c>
      <c r="J170" s="59" t="str">
        <f t="shared" si="34"/>
        <v xml:space="preserve"> </v>
      </c>
      <c r="K170" s="59" t="str">
        <f t="shared" si="35"/>
        <v xml:space="preserve"> </v>
      </c>
      <c r="L170" s="59" t="str">
        <f t="shared" si="36"/>
        <v xml:space="preserve"> </v>
      </c>
    </row>
    <row r="171" spans="1:12" ht="20.100000000000001" customHeight="1">
      <c r="A171" s="59">
        <v>56</v>
      </c>
      <c r="E171" s="59">
        <f t="shared" si="29"/>
        <v>0</v>
      </c>
      <c r="F171" s="59" t="str">
        <f t="shared" si="30"/>
        <v xml:space="preserve"> </v>
      </c>
      <c r="G171" s="59" t="str">
        <f t="shared" si="31"/>
        <v xml:space="preserve"> </v>
      </c>
      <c r="H171" s="59" t="str">
        <f t="shared" si="32"/>
        <v xml:space="preserve"> </v>
      </c>
      <c r="I171" s="59" t="str">
        <f t="shared" si="33"/>
        <v xml:space="preserve"> </v>
      </c>
      <c r="J171" s="59" t="str">
        <f t="shared" si="34"/>
        <v xml:space="preserve"> </v>
      </c>
      <c r="K171" s="59" t="str">
        <f t="shared" si="35"/>
        <v xml:space="preserve"> </v>
      </c>
      <c r="L171" s="59" t="str">
        <f t="shared" si="36"/>
        <v xml:space="preserve"> </v>
      </c>
    </row>
    <row r="172" spans="1:12" ht="20.100000000000001" customHeight="1">
      <c r="A172" s="59">
        <v>57</v>
      </c>
      <c r="E172" s="59">
        <f t="shared" si="29"/>
        <v>0</v>
      </c>
      <c r="F172" s="59" t="str">
        <f t="shared" si="30"/>
        <v xml:space="preserve"> </v>
      </c>
      <c r="G172" s="59" t="str">
        <f t="shared" si="31"/>
        <v xml:space="preserve"> </v>
      </c>
      <c r="H172" s="59" t="str">
        <f t="shared" si="32"/>
        <v xml:space="preserve"> </v>
      </c>
      <c r="I172" s="59" t="str">
        <f t="shared" si="33"/>
        <v xml:space="preserve"> </v>
      </c>
      <c r="J172" s="59" t="str">
        <f t="shared" si="34"/>
        <v xml:space="preserve"> </v>
      </c>
      <c r="K172" s="59" t="str">
        <f t="shared" si="35"/>
        <v xml:space="preserve"> </v>
      </c>
      <c r="L172" s="59" t="str">
        <f t="shared" si="36"/>
        <v xml:space="preserve"> </v>
      </c>
    </row>
    <row r="173" spans="1:12" ht="20.100000000000001" customHeight="1">
      <c r="A173" s="59">
        <v>58</v>
      </c>
      <c r="E173" s="59">
        <f t="shared" si="29"/>
        <v>0</v>
      </c>
      <c r="F173" s="59" t="str">
        <f t="shared" si="30"/>
        <v xml:space="preserve"> </v>
      </c>
      <c r="G173" s="59" t="str">
        <f t="shared" si="31"/>
        <v xml:space="preserve"> </v>
      </c>
      <c r="H173" s="59" t="str">
        <f t="shared" si="32"/>
        <v xml:space="preserve"> </v>
      </c>
      <c r="I173" s="59" t="str">
        <f t="shared" si="33"/>
        <v xml:space="preserve"> </v>
      </c>
      <c r="J173" s="59" t="str">
        <f t="shared" si="34"/>
        <v xml:space="preserve"> </v>
      </c>
      <c r="K173" s="59" t="str">
        <f t="shared" si="35"/>
        <v xml:space="preserve"> </v>
      </c>
      <c r="L173" s="59" t="str">
        <f t="shared" si="36"/>
        <v xml:space="preserve"> </v>
      </c>
    </row>
    <row r="174" spans="1:12" ht="20.100000000000001" customHeight="1">
      <c r="A174" s="59">
        <v>59</v>
      </c>
      <c r="E174" s="59">
        <f t="shared" si="29"/>
        <v>0</v>
      </c>
      <c r="F174" s="59" t="str">
        <f t="shared" si="30"/>
        <v xml:space="preserve"> </v>
      </c>
      <c r="G174" s="59" t="str">
        <f t="shared" si="31"/>
        <v xml:space="preserve"> </v>
      </c>
      <c r="H174" s="59" t="str">
        <f t="shared" si="32"/>
        <v xml:space="preserve"> </v>
      </c>
      <c r="I174" s="59" t="str">
        <f t="shared" si="33"/>
        <v xml:space="preserve"> </v>
      </c>
      <c r="J174" s="59" t="str">
        <f t="shared" si="34"/>
        <v xml:space="preserve"> </v>
      </c>
      <c r="K174" s="59" t="str">
        <f t="shared" si="35"/>
        <v xml:space="preserve"> </v>
      </c>
      <c r="L174" s="59" t="str">
        <f t="shared" si="36"/>
        <v xml:space="preserve"> </v>
      </c>
    </row>
    <row r="175" spans="1:12" ht="20.100000000000001" customHeight="1">
      <c r="A175" s="59">
        <v>60</v>
      </c>
      <c r="E175" s="59">
        <f t="shared" si="29"/>
        <v>0</v>
      </c>
      <c r="F175" s="59" t="str">
        <f t="shared" si="30"/>
        <v xml:space="preserve"> </v>
      </c>
      <c r="G175" s="59" t="str">
        <f t="shared" si="31"/>
        <v xml:space="preserve"> </v>
      </c>
      <c r="H175" s="59" t="str">
        <f t="shared" si="32"/>
        <v xml:space="preserve"> </v>
      </c>
      <c r="I175" s="59" t="str">
        <f t="shared" si="33"/>
        <v xml:space="preserve"> </v>
      </c>
      <c r="J175" s="59" t="str">
        <f t="shared" si="34"/>
        <v xml:space="preserve"> </v>
      </c>
      <c r="K175" s="59" t="str">
        <f t="shared" si="35"/>
        <v xml:space="preserve"> </v>
      </c>
      <c r="L175" s="59" t="str">
        <f t="shared" si="36"/>
        <v xml:space="preserve"> </v>
      </c>
    </row>
    <row r="176" spans="1:12" ht="20.100000000000001" customHeight="1">
      <c r="A176" s="59">
        <v>61</v>
      </c>
      <c r="E176" s="59">
        <f t="shared" si="29"/>
        <v>0</v>
      </c>
      <c r="F176" s="59" t="str">
        <f t="shared" si="30"/>
        <v xml:space="preserve"> </v>
      </c>
      <c r="G176" s="59" t="str">
        <f t="shared" si="31"/>
        <v xml:space="preserve"> </v>
      </c>
      <c r="H176" s="59" t="str">
        <f t="shared" si="32"/>
        <v xml:space="preserve"> </v>
      </c>
      <c r="I176" s="59" t="str">
        <f t="shared" si="33"/>
        <v xml:space="preserve"> </v>
      </c>
      <c r="J176" s="59" t="str">
        <f t="shared" si="34"/>
        <v xml:space="preserve"> </v>
      </c>
      <c r="K176" s="59" t="str">
        <f t="shared" si="35"/>
        <v xml:space="preserve"> </v>
      </c>
      <c r="L176" s="59" t="str">
        <f t="shared" si="36"/>
        <v xml:space="preserve"> </v>
      </c>
    </row>
    <row r="177" spans="1:12" ht="20.100000000000001" customHeight="1">
      <c r="A177" s="59">
        <v>62</v>
      </c>
      <c r="E177" s="59">
        <f t="shared" si="29"/>
        <v>0</v>
      </c>
      <c r="F177" s="59" t="str">
        <f t="shared" si="30"/>
        <v xml:space="preserve"> </v>
      </c>
      <c r="G177" s="59" t="str">
        <f t="shared" si="31"/>
        <v xml:space="preserve"> </v>
      </c>
      <c r="H177" s="59" t="str">
        <f t="shared" si="32"/>
        <v xml:space="preserve"> </v>
      </c>
      <c r="I177" s="59" t="str">
        <f t="shared" si="33"/>
        <v xml:space="preserve"> </v>
      </c>
      <c r="J177" s="59" t="str">
        <f t="shared" si="34"/>
        <v xml:space="preserve"> </v>
      </c>
      <c r="K177" s="59" t="str">
        <f t="shared" si="35"/>
        <v xml:space="preserve"> </v>
      </c>
      <c r="L177" s="59" t="str">
        <f t="shared" si="36"/>
        <v xml:space="preserve"> </v>
      </c>
    </row>
    <row r="178" spans="1:12" ht="20.100000000000001" customHeight="1">
      <c r="A178" s="59">
        <v>63</v>
      </c>
      <c r="E178" s="59">
        <f t="shared" si="29"/>
        <v>0</v>
      </c>
      <c r="F178" s="59" t="str">
        <f t="shared" si="30"/>
        <v xml:space="preserve"> </v>
      </c>
      <c r="G178" s="59" t="str">
        <f t="shared" si="31"/>
        <v xml:space="preserve"> </v>
      </c>
      <c r="H178" s="59" t="str">
        <f t="shared" si="32"/>
        <v xml:space="preserve"> </v>
      </c>
      <c r="I178" s="59" t="str">
        <f t="shared" si="33"/>
        <v xml:space="preserve"> </v>
      </c>
      <c r="J178" s="59" t="str">
        <f t="shared" si="34"/>
        <v xml:space="preserve"> </v>
      </c>
      <c r="K178" s="59" t="str">
        <f t="shared" si="35"/>
        <v xml:space="preserve"> </v>
      </c>
      <c r="L178" s="59" t="str">
        <f t="shared" si="36"/>
        <v xml:space="preserve"> </v>
      </c>
    </row>
    <row r="179" spans="1:12" ht="20.100000000000001" customHeight="1">
      <c r="A179" s="59">
        <v>64</v>
      </c>
      <c r="E179" s="59">
        <f t="shared" si="29"/>
        <v>0</v>
      </c>
      <c r="F179" s="59" t="str">
        <f t="shared" si="30"/>
        <v xml:space="preserve"> </v>
      </c>
      <c r="G179" s="59" t="str">
        <f t="shared" si="31"/>
        <v xml:space="preserve"> </v>
      </c>
      <c r="H179" s="59" t="str">
        <f t="shared" si="32"/>
        <v xml:space="preserve"> </v>
      </c>
      <c r="I179" s="59" t="str">
        <f t="shared" si="33"/>
        <v xml:space="preserve"> </v>
      </c>
      <c r="J179" s="59" t="str">
        <f t="shared" si="34"/>
        <v xml:space="preserve"> </v>
      </c>
      <c r="K179" s="59" t="str">
        <f t="shared" si="35"/>
        <v xml:space="preserve"> </v>
      </c>
      <c r="L179" s="59" t="str">
        <f t="shared" si="36"/>
        <v xml:space="preserve"> </v>
      </c>
    </row>
    <row r="180" spans="1:12" ht="20.100000000000001" customHeight="1">
      <c r="A180" s="59">
        <v>65</v>
      </c>
      <c r="E180" s="59">
        <f t="shared" si="29"/>
        <v>0</v>
      </c>
      <c r="F180" s="59" t="str">
        <f t="shared" si="30"/>
        <v xml:space="preserve"> </v>
      </c>
      <c r="G180" s="59" t="str">
        <f t="shared" si="31"/>
        <v xml:space="preserve"> </v>
      </c>
      <c r="H180" s="59" t="str">
        <f t="shared" si="32"/>
        <v xml:space="preserve"> </v>
      </c>
      <c r="I180" s="59" t="str">
        <f t="shared" si="33"/>
        <v xml:space="preserve"> </v>
      </c>
      <c r="J180" s="59" t="str">
        <f t="shared" si="34"/>
        <v xml:space="preserve"> </v>
      </c>
      <c r="K180" s="59" t="str">
        <f t="shared" si="35"/>
        <v xml:space="preserve"> </v>
      </c>
      <c r="L180" s="59" t="str">
        <f t="shared" si="36"/>
        <v xml:space="preserve"> </v>
      </c>
    </row>
    <row r="181" spans="1:12" ht="20.100000000000001" customHeight="1">
      <c r="A181" s="59">
        <v>66</v>
      </c>
      <c r="E181" s="59">
        <f t="shared" ref="E181:E185" si="37">E109</f>
        <v>0</v>
      </c>
      <c r="F181" s="59" t="str">
        <f t="shared" ref="F181:F185" si="38">IF(E181=0," ","3PH")</f>
        <v xml:space="preserve"> </v>
      </c>
      <c r="G181" s="59" t="str">
        <f t="shared" ref="G181:G185" si="39">IF(E181=0," ",IF(E181&lt;10,S$2,IF(E181&lt;75,S$3,IF(E181&lt;400,S$4,S$5))))</f>
        <v xml:space="preserve"> </v>
      </c>
      <c r="H181" s="59" t="str">
        <f t="shared" ref="H181:H185" si="40">IF(E181=0," ","SER")</f>
        <v xml:space="preserve"> </v>
      </c>
      <c r="I181" s="59" t="str">
        <f t="shared" ref="I181:I185" si="41">IF(E181=0," ","NOR")</f>
        <v xml:space="preserve"> </v>
      </c>
      <c r="J181" s="59" t="str">
        <f t="shared" ref="J181:J185" si="42">IF(E181=0," ",IF(F109=$T$3,LOOKUP(E181,$W$1:$W$45,$X$1:$X$45),LOOKUP(E181,$AD$1:$AD$13,$AE$1:$AE$13)))</f>
        <v xml:space="preserve"> </v>
      </c>
      <c r="K181" s="59" t="str">
        <f t="shared" ref="K181:K185" si="43">IF(E181=0," ",IF(G109=$S$1,100,IF(F109=$T$3,LOOKUP(E181,$W$1:$W$45,$AA$1:$AA$45),LOOKUP(E181,$AD$1:$AD$13,$AF$1:$AF$13))))</f>
        <v xml:space="preserve"> </v>
      </c>
      <c r="L181" s="59" t="str">
        <f t="shared" ref="L181:L185" si="44">IF(E181=0," ","YES")</f>
        <v xml:space="preserve"> </v>
      </c>
    </row>
    <row r="182" spans="1:12" ht="20.100000000000001" customHeight="1">
      <c r="A182" s="59">
        <v>67</v>
      </c>
      <c r="E182" s="59">
        <f t="shared" si="37"/>
        <v>0</v>
      </c>
      <c r="F182" s="59" t="str">
        <f t="shared" si="38"/>
        <v xml:space="preserve"> </v>
      </c>
      <c r="G182" s="59" t="str">
        <f t="shared" si="39"/>
        <v xml:space="preserve"> </v>
      </c>
      <c r="H182" s="59" t="str">
        <f t="shared" si="40"/>
        <v xml:space="preserve"> </v>
      </c>
      <c r="I182" s="59" t="str">
        <f t="shared" si="41"/>
        <v xml:space="preserve"> </v>
      </c>
      <c r="J182" s="59" t="str">
        <f t="shared" si="42"/>
        <v xml:space="preserve"> </v>
      </c>
      <c r="K182" s="59" t="str">
        <f t="shared" si="43"/>
        <v xml:space="preserve"> </v>
      </c>
      <c r="L182" s="59" t="str">
        <f t="shared" si="44"/>
        <v xml:space="preserve"> </v>
      </c>
    </row>
    <row r="183" spans="1:12" ht="20.100000000000001" customHeight="1">
      <c r="A183" s="59">
        <v>68</v>
      </c>
      <c r="E183" s="59">
        <f t="shared" si="37"/>
        <v>0</v>
      </c>
      <c r="F183" s="59" t="str">
        <f t="shared" si="38"/>
        <v xml:space="preserve"> </v>
      </c>
      <c r="G183" s="59" t="str">
        <f t="shared" si="39"/>
        <v xml:space="preserve"> </v>
      </c>
      <c r="H183" s="59" t="str">
        <f t="shared" si="40"/>
        <v xml:space="preserve"> </v>
      </c>
      <c r="I183" s="59" t="str">
        <f t="shared" si="41"/>
        <v xml:space="preserve"> </v>
      </c>
      <c r="J183" s="59" t="str">
        <f t="shared" si="42"/>
        <v xml:space="preserve"> </v>
      </c>
      <c r="K183" s="59" t="str">
        <f t="shared" si="43"/>
        <v xml:space="preserve"> </v>
      </c>
      <c r="L183" s="59" t="str">
        <f t="shared" si="44"/>
        <v xml:space="preserve"> </v>
      </c>
    </row>
    <row r="184" spans="1:12" ht="20.100000000000001" customHeight="1">
      <c r="A184" s="59">
        <v>69</v>
      </c>
      <c r="E184" s="59">
        <f t="shared" si="37"/>
        <v>0</v>
      </c>
      <c r="F184" s="59" t="str">
        <f t="shared" si="38"/>
        <v xml:space="preserve"> </v>
      </c>
      <c r="G184" s="59" t="str">
        <f t="shared" si="39"/>
        <v xml:space="preserve"> </v>
      </c>
      <c r="H184" s="59" t="str">
        <f t="shared" si="40"/>
        <v xml:space="preserve"> </v>
      </c>
      <c r="I184" s="59" t="str">
        <f t="shared" si="41"/>
        <v xml:space="preserve"> </v>
      </c>
      <c r="J184" s="59" t="str">
        <f t="shared" si="42"/>
        <v xml:space="preserve"> </v>
      </c>
      <c r="K184" s="59" t="str">
        <f t="shared" si="43"/>
        <v xml:space="preserve"> </v>
      </c>
      <c r="L184" s="59" t="str">
        <f t="shared" si="44"/>
        <v xml:space="preserve"> </v>
      </c>
    </row>
    <row r="185" spans="1:12" ht="20.100000000000001" customHeight="1">
      <c r="A185" s="59">
        <v>70</v>
      </c>
      <c r="E185" s="59">
        <f t="shared" si="37"/>
        <v>0</v>
      </c>
      <c r="F185" s="59" t="str">
        <f t="shared" si="38"/>
        <v xml:space="preserve"> </v>
      </c>
      <c r="G185" s="59" t="str">
        <f t="shared" si="39"/>
        <v xml:space="preserve"> </v>
      </c>
      <c r="H185" s="59" t="str">
        <f t="shared" si="40"/>
        <v xml:space="preserve"> </v>
      </c>
      <c r="I185" s="59" t="str">
        <f t="shared" si="41"/>
        <v xml:space="preserve"> </v>
      </c>
      <c r="J185" s="59" t="str">
        <f t="shared" si="42"/>
        <v xml:space="preserve"> </v>
      </c>
      <c r="K185" s="59" t="str">
        <f t="shared" si="43"/>
        <v xml:space="preserve"> </v>
      </c>
      <c r="L185" s="59" t="str">
        <f t="shared" si="44"/>
        <v xml:space="preserve"> </v>
      </c>
    </row>
    <row r="270" spans="2:5" ht="20.100000000000001" customHeight="1">
      <c r="B270" s="60"/>
      <c r="C270" s="60"/>
      <c r="D270" s="60"/>
      <c r="E270" s="60"/>
    </row>
    <row r="271" spans="2:5" ht="20.100000000000001" customHeight="1">
      <c r="B271" s="60"/>
      <c r="C271" s="60"/>
      <c r="D271" s="60"/>
      <c r="E271" s="60"/>
    </row>
    <row r="272" spans="2:5" ht="20.100000000000001" customHeight="1">
      <c r="B272" s="60"/>
      <c r="C272" s="60"/>
      <c r="D272" s="60"/>
      <c r="E272" s="60"/>
    </row>
    <row r="273" spans="2:5" ht="20.100000000000001" customHeight="1">
      <c r="B273" s="60"/>
      <c r="C273" s="60"/>
      <c r="D273" s="60"/>
      <c r="E273" s="60"/>
    </row>
    <row r="274" spans="2:5" ht="20.100000000000001" customHeight="1">
      <c r="B274" s="60"/>
      <c r="C274" s="60"/>
      <c r="D274" s="60"/>
      <c r="E274" s="60"/>
    </row>
    <row r="275" spans="2:5" ht="20.100000000000001" customHeight="1">
      <c r="B275" s="60"/>
      <c r="C275" s="60"/>
      <c r="D275" s="60"/>
      <c r="E275" s="60"/>
    </row>
    <row r="276" spans="2:5" ht="20.100000000000001" customHeight="1">
      <c r="B276" s="60"/>
      <c r="C276" s="60"/>
      <c r="D276" s="60"/>
      <c r="E276" s="60"/>
    </row>
    <row r="277" spans="2:5" ht="20.100000000000001" customHeight="1">
      <c r="B277" s="60"/>
      <c r="C277" s="60"/>
      <c r="D277" s="60"/>
      <c r="E277" s="60"/>
    </row>
    <row r="278" spans="2:5" ht="20.100000000000001" customHeight="1">
      <c r="B278" s="60"/>
      <c r="C278" s="60"/>
      <c r="D278" s="60"/>
      <c r="E278" s="60"/>
    </row>
    <row r="279" spans="2:5" ht="20.100000000000001" customHeight="1">
      <c r="B279" s="60"/>
      <c r="C279" s="60"/>
      <c r="D279" s="60"/>
      <c r="E279" s="60"/>
    </row>
    <row r="280" spans="2:5" ht="20.100000000000001" customHeight="1">
      <c r="B280" s="60"/>
      <c r="C280" s="60"/>
      <c r="D280" s="60"/>
      <c r="E280" s="60"/>
    </row>
    <row r="281" spans="2:5" ht="20.100000000000001" customHeight="1">
      <c r="B281" s="60"/>
      <c r="C281" s="60"/>
      <c r="D281" s="60"/>
      <c r="E281" s="60"/>
    </row>
    <row r="282" spans="2:5" ht="20.100000000000001" customHeight="1">
      <c r="B282" s="60"/>
      <c r="C282" s="60"/>
      <c r="D282" s="60"/>
      <c r="E282" s="60"/>
    </row>
    <row r="283" spans="2:5" ht="20.100000000000001" customHeight="1">
      <c r="B283" s="60"/>
      <c r="C283" s="60"/>
      <c r="D283" s="60"/>
      <c r="E283" s="60"/>
    </row>
    <row r="284" spans="2:5" ht="20.100000000000001" customHeight="1">
      <c r="B284" s="60"/>
      <c r="C284" s="60"/>
      <c r="D284" s="60"/>
      <c r="E284" s="60"/>
    </row>
    <row r="285" spans="2:5" ht="20.100000000000001" customHeight="1">
      <c r="B285" s="60"/>
      <c r="C285" s="60"/>
      <c r="D285" s="60"/>
      <c r="E285" s="60"/>
    </row>
    <row r="286" spans="2:5" ht="20.100000000000001" customHeight="1">
      <c r="B286" s="60"/>
      <c r="C286" s="60"/>
      <c r="D286" s="60"/>
      <c r="E286" s="60"/>
    </row>
    <row r="287" spans="2:5" ht="20.100000000000001" customHeight="1">
      <c r="B287" s="60"/>
      <c r="C287" s="60"/>
      <c r="D287" s="60"/>
      <c r="E287" s="60"/>
    </row>
    <row r="288" spans="2:5" ht="20.100000000000001" customHeight="1">
      <c r="B288" s="60"/>
      <c r="C288" s="60"/>
      <c r="D288" s="60"/>
      <c r="E288" s="60"/>
    </row>
    <row r="289" spans="2:5" ht="20.100000000000001" customHeight="1">
      <c r="B289" s="60"/>
      <c r="C289" s="60"/>
      <c r="D289" s="60"/>
      <c r="E289" s="60"/>
    </row>
    <row r="290" spans="2:5" ht="20.100000000000001" customHeight="1">
      <c r="B290" s="60"/>
      <c r="C290" s="60"/>
      <c r="D290" s="60"/>
      <c r="E290" s="60"/>
    </row>
    <row r="291" spans="2:5" ht="20.100000000000001" customHeight="1">
      <c r="B291" s="60"/>
      <c r="C291" s="60"/>
      <c r="D291" s="60"/>
      <c r="E291" s="60"/>
    </row>
    <row r="292" spans="2:5" ht="20.100000000000001" customHeight="1">
      <c r="B292" s="60"/>
      <c r="C292" s="60"/>
      <c r="D292" s="60"/>
      <c r="E292" s="60"/>
    </row>
    <row r="293" spans="2:5" ht="20.100000000000001" customHeight="1">
      <c r="B293" s="60"/>
      <c r="C293" s="60"/>
      <c r="D293" s="60"/>
      <c r="E293" s="60"/>
    </row>
    <row r="294" spans="2:5" ht="20.100000000000001" customHeight="1">
      <c r="B294" s="60"/>
      <c r="C294" s="60"/>
      <c r="D294" s="60"/>
      <c r="E294" s="60"/>
    </row>
    <row r="295" spans="2:5" ht="20.100000000000001" customHeight="1">
      <c r="B295" s="60"/>
      <c r="C295" s="60"/>
      <c r="D295" s="60"/>
      <c r="E295" s="60"/>
    </row>
    <row r="296" spans="2:5" ht="20.100000000000001" customHeight="1">
      <c r="B296" s="60"/>
      <c r="C296" s="60"/>
      <c r="D296" s="60"/>
      <c r="E296" s="60"/>
    </row>
    <row r="297" spans="2:5" ht="20.100000000000001" customHeight="1">
      <c r="B297" s="60"/>
      <c r="C297" s="60"/>
      <c r="D297" s="60"/>
      <c r="E297" s="60"/>
    </row>
    <row r="298" spans="2:5" ht="20.100000000000001" customHeight="1">
      <c r="B298" s="60"/>
      <c r="C298" s="60"/>
      <c r="D298" s="60"/>
      <c r="E298" s="60"/>
    </row>
    <row r="299" spans="2:5" ht="20.100000000000001" customHeight="1">
      <c r="B299" s="60"/>
      <c r="C299" s="60"/>
      <c r="D299" s="60"/>
      <c r="E299" s="60"/>
    </row>
    <row r="300" spans="2:5" ht="20.100000000000001" customHeight="1">
      <c r="B300" s="60"/>
      <c r="C300" s="60"/>
      <c r="D300" s="60"/>
      <c r="E300" s="60"/>
    </row>
    <row r="301" spans="2:5" ht="20.100000000000001" customHeight="1">
      <c r="B301" s="60"/>
      <c r="C301" s="60"/>
      <c r="D301" s="60"/>
      <c r="E301" s="60"/>
    </row>
    <row r="302" spans="2:5" ht="20.100000000000001" customHeight="1">
      <c r="B302" s="60"/>
      <c r="C302" s="60"/>
      <c r="D302" s="60"/>
      <c r="E302" s="60"/>
    </row>
    <row r="303" spans="2:5" ht="20.100000000000001" customHeight="1">
      <c r="B303" s="60"/>
      <c r="C303" s="60"/>
      <c r="D303" s="60"/>
      <c r="E303" s="60"/>
    </row>
    <row r="304" spans="2:5" ht="20.100000000000001" customHeight="1">
      <c r="B304" s="60"/>
      <c r="C304" s="60"/>
      <c r="D304" s="60"/>
      <c r="E304" s="60"/>
    </row>
    <row r="305" spans="2:5" ht="20.100000000000001" customHeight="1">
      <c r="B305" s="60"/>
      <c r="C305" s="60"/>
      <c r="D305" s="60"/>
      <c r="E305" s="60"/>
    </row>
    <row r="306" spans="2:5" ht="20.100000000000001" customHeight="1">
      <c r="B306" s="60"/>
      <c r="C306" s="60"/>
      <c r="D306" s="60"/>
      <c r="E306" s="60"/>
    </row>
    <row r="307" spans="2:5" ht="20.100000000000001" customHeight="1">
      <c r="B307" s="60"/>
      <c r="C307" s="60"/>
      <c r="D307" s="60"/>
      <c r="E307" s="60"/>
    </row>
    <row r="308" spans="2:5" ht="20.100000000000001" customHeight="1">
      <c r="B308" s="60"/>
      <c r="C308" s="60"/>
      <c r="D308" s="60"/>
      <c r="E308" s="60"/>
    </row>
    <row r="309" spans="2:5" ht="20.100000000000001" customHeight="1">
      <c r="B309" s="60"/>
      <c r="C309" s="60"/>
      <c r="D309" s="60"/>
      <c r="E309" s="60"/>
    </row>
    <row r="310" spans="2:5" ht="20.100000000000001" customHeight="1">
      <c r="B310" s="60"/>
      <c r="C310" s="60"/>
      <c r="D310" s="60"/>
      <c r="E310" s="60"/>
    </row>
    <row r="311" spans="2:5" ht="20.100000000000001" customHeight="1">
      <c r="B311" s="60"/>
      <c r="C311" s="60"/>
      <c r="D311" s="60"/>
      <c r="E311" s="60"/>
    </row>
    <row r="312" spans="2:5" ht="20.100000000000001" customHeight="1">
      <c r="B312" s="60"/>
      <c r="C312" s="60"/>
      <c r="D312" s="60"/>
      <c r="E312" s="60"/>
    </row>
    <row r="313" spans="2:5" ht="20.100000000000001" customHeight="1">
      <c r="B313" s="60"/>
      <c r="C313" s="60"/>
      <c r="D313" s="60"/>
      <c r="E313" s="60"/>
    </row>
    <row r="314" spans="2:5" ht="20.100000000000001" customHeight="1">
      <c r="B314" s="60"/>
      <c r="C314" s="60"/>
      <c r="D314" s="60"/>
      <c r="E314" s="60"/>
    </row>
    <row r="315" spans="2:5" ht="20.100000000000001" customHeight="1">
      <c r="B315" s="60"/>
      <c r="C315" s="60"/>
      <c r="D315" s="60"/>
      <c r="E315" s="60"/>
    </row>
    <row r="316" spans="2:5" ht="20.100000000000001" customHeight="1">
      <c r="B316" s="60"/>
      <c r="C316" s="60"/>
      <c r="D316" s="60"/>
      <c r="E316" s="60"/>
    </row>
    <row r="317" spans="2:5" ht="20.100000000000001" customHeight="1">
      <c r="B317" s="60"/>
      <c r="C317" s="60"/>
      <c r="D317" s="60"/>
      <c r="E317" s="60"/>
    </row>
    <row r="318" spans="2:5" ht="20.100000000000001" customHeight="1">
      <c r="B318" s="60"/>
      <c r="C318" s="60"/>
      <c r="D318" s="60"/>
      <c r="E318" s="60"/>
    </row>
    <row r="319" spans="2:5" ht="20.100000000000001" customHeight="1">
      <c r="B319" s="60"/>
      <c r="C319" s="60"/>
      <c r="D319" s="60"/>
      <c r="E319" s="60"/>
    </row>
    <row r="320" spans="2:5" ht="20.100000000000001" customHeight="1">
      <c r="B320" s="60"/>
      <c r="C320" s="60"/>
      <c r="D320" s="60"/>
      <c r="E320" s="60"/>
    </row>
    <row r="321" spans="2:5" ht="20.100000000000001" customHeight="1">
      <c r="B321" s="60"/>
      <c r="C321" s="60"/>
      <c r="D321" s="60"/>
      <c r="E321" s="60"/>
    </row>
    <row r="322" spans="2:5" ht="20.100000000000001" customHeight="1">
      <c r="B322" s="60"/>
      <c r="C322" s="60"/>
      <c r="D322" s="60"/>
      <c r="E322" s="60"/>
    </row>
    <row r="323" spans="2:5" ht="20.100000000000001" customHeight="1">
      <c r="B323" s="60"/>
      <c r="C323" s="60"/>
      <c r="D323" s="60"/>
      <c r="E323" s="60"/>
    </row>
    <row r="324" spans="2:5" ht="20.100000000000001" customHeight="1">
      <c r="B324" s="60"/>
      <c r="C324" s="60"/>
      <c r="D324" s="60"/>
      <c r="E324" s="60"/>
    </row>
    <row r="325" spans="2:5" ht="20.100000000000001" customHeight="1">
      <c r="B325" s="60"/>
      <c r="C325" s="60"/>
      <c r="D325" s="60"/>
      <c r="E325" s="60"/>
    </row>
    <row r="326" spans="2:5" ht="20.100000000000001" customHeight="1">
      <c r="B326" s="60"/>
      <c r="C326" s="60"/>
      <c r="D326" s="60"/>
      <c r="E326" s="60"/>
    </row>
    <row r="327" spans="2:5" ht="20.100000000000001" customHeight="1">
      <c r="B327" s="60"/>
      <c r="C327" s="60"/>
      <c r="D327" s="60"/>
      <c r="E327" s="60"/>
    </row>
    <row r="328" spans="2:5" ht="20.100000000000001" customHeight="1">
      <c r="B328" s="60"/>
      <c r="C328" s="60"/>
      <c r="D328" s="60"/>
      <c r="E328" s="60"/>
    </row>
    <row r="329" spans="2:5" ht="20.100000000000001" customHeight="1">
      <c r="B329" s="60"/>
      <c r="C329" s="60"/>
      <c r="D329" s="60"/>
      <c r="E329" s="60"/>
    </row>
    <row r="330" spans="2:5" ht="20.100000000000001" customHeight="1">
      <c r="B330" s="60"/>
      <c r="C330" s="60"/>
      <c r="D330" s="60"/>
      <c r="E330" s="60"/>
    </row>
    <row r="331" spans="2:5" ht="20.100000000000001" customHeight="1">
      <c r="B331" s="60"/>
      <c r="C331" s="60"/>
      <c r="D331" s="60"/>
      <c r="E331" s="60"/>
    </row>
    <row r="332" spans="2:5" ht="20.100000000000001" customHeight="1">
      <c r="B332" s="60"/>
      <c r="C332" s="60"/>
      <c r="D332" s="60"/>
      <c r="E332" s="60"/>
    </row>
    <row r="333" spans="2:5" ht="20.100000000000001" customHeight="1">
      <c r="B333" s="60"/>
      <c r="C333" s="60"/>
      <c r="D333" s="60"/>
      <c r="E333" s="60"/>
    </row>
    <row r="334" spans="2:5" ht="20.100000000000001" customHeight="1">
      <c r="B334" s="60"/>
      <c r="C334" s="60"/>
      <c r="D334" s="60"/>
      <c r="E334" s="60"/>
    </row>
    <row r="335" spans="2:5" ht="20.100000000000001" customHeight="1">
      <c r="B335" s="60"/>
      <c r="C335" s="60"/>
      <c r="D335" s="60"/>
      <c r="E335" s="60"/>
    </row>
    <row r="336" spans="2:5" ht="20.100000000000001" customHeight="1">
      <c r="B336" s="60"/>
      <c r="C336" s="60"/>
      <c r="D336" s="60"/>
      <c r="E336" s="60"/>
    </row>
    <row r="337" spans="2:5" ht="20.100000000000001" customHeight="1">
      <c r="B337" s="60"/>
      <c r="C337" s="60"/>
      <c r="D337" s="60"/>
      <c r="E337" s="60"/>
    </row>
    <row r="338" spans="2:5" ht="20.100000000000001" customHeight="1">
      <c r="B338" s="60"/>
      <c r="C338" s="60"/>
      <c r="D338" s="60"/>
      <c r="E338" s="60"/>
    </row>
    <row r="339" spans="2:5" ht="20.100000000000001" customHeight="1">
      <c r="B339" s="60"/>
      <c r="C339" s="60"/>
      <c r="D339" s="60"/>
      <c r="E339" s="60"/>
    </row>
    <row r="340" spans="2:5" ht="20.100000000000001" customHeight="1">
      <c r="B340" s="60"/>
      <c r="C340" s="60"/>
      <c r="D340" s="60"/>
      <c r="E340" s="60"/>
    </row>
    <row r="341" spans="2:5" ht="20.100000000000001" customHeight="1">
      <c r="B341" s="60"/>
      <c r="C341" s="60"/>
      <c r="D341" s="60"/>
      <c r="E341" s="60"/>
    </row>
    <row r="342" spans="2:5" ht="20.100000000000001" customHeight="1">
      <c r="B342" s="60"/>
      <c r="C342" s="60"/>
      <c r="D342" s="60"/>
      <c r="E342" s="60"/>
    </row>
    <row r="343" spans="2:5" ht="20.100000000000001" customHeight="1">
      <c r="B343" s="60"/>
      <c r="C343" s="60"/>
      <c r="D343" s="60"/>
      <c r="E343" s="60"/>
    </row>
    <row r="344" spans="2:5" ht="20.100000000000001" customHeight="1">
      <c r="B344" s="60"/>
      <c r="C344" s="60"/>
      <c r="D344" s="60"/>
      <c r="E344" s="60"/>
    </row>
    <row r="345" spans="2:5" ht="20.100000000000001" customHeight="1">
      <c r="B345" s="60"/>
      <c r="C345" s="60"/>
      <c r="D345" s="60"/>
      <c r="E345" s="60"/>
    </row>
    <row r="346" spans="2:5" ht="20.100000000000001" customHeight="1">
      <c r="B346" s="60"/>
      <c r="C346" s="60"/>
      <c r="D346" s="60"/>
      <c r="E346" s="60"/>
    </row>
    <row r="347" spans="2:5" ht="20.100000000000001" customHeight="1">
      <c r="B347" s="60"/>
      <c r="C347" s="60"/>
      <c r="D347" s="60"/>
      <c r="E347" s="60"/>
    </row>
    <row r="348" spans="2:5" ht="20.100000000000001" customHeight="1">
      <c r="B348" s="60"/>
      <c r="C348" s="60"/>
      <c r="D348" s="60"/>
      <c r="E348" s="60"/>
    </row>
    <row r="349" spans="2:5" ht="20.100000000000001" customHeight="1">
      <c r="B349" s="60"/>
      <c r="C349" s="60"/>
      <c r="D349" s="60"/>
      <c r="E349" s="60"/>
    </row>
    <row r="350" spans="2:5" ht="20.100000000000001" customHeight="1">
      <c r="B350" s="60"/>
      <c r="C350" s="60"/>
      <c r="D350" s="60"/>
      <c r="E350" s="60"/>
    </row>
    <row r="351" spans="2:5" ht="20.100000000000001" customHeight="1">
      <c r="B351" s="60"/>
      <c r="C351" s="60"/>
      <c r="D351" s="60"/>
      <c r="E351" s="60"/>
    </row>
    <row r="352" spans="2:5" ht="20.100000000000001" customHeight="1">
      <c r="B352" s="60"/>
      <c r="C352" s="60"/>
      <c r="D352" s="60"/>
      <c r="E352" s="60"/>
    </row>
    <row r="353" spans="2:5" ht="20.100000000000001" customHeight="1">
      <c r="B353" s="60"/>
      <c r="C353" s="60"/>
      <c r="D353" s="60"/>
      <c r="E353" s="60"/>
    </row>
    <row r="354" spans="2:5" ht="20.100000000000001" customHeight="1">
      <c r="B354" s="60"/>
      <c r="C354" s="60"/>
      <c r="D354" s="60"/>
      <c r="E354" s="60"/>
    </row>
    <row r="355" spans="2:5" ht="20.100000000000001" customHeight="1">
      <c r="B355" s="60"/>
      <c r="C355" s="60"/>
      <c r="D355" s="60"/>
      <c r="E355" s="60"/>
    </row>
    <row r="356" spans="2:5" ht="20.100000000000001" customHeight="1">
      <c r="B356" s="60"/>
      <c r="C356" s="60"/>
      <c r="D356" s="60"/>
      <c r="E356" s="60"/>
    </row>
    <row r="357" spans="2:5" ht="20.100000000000001" customHeight="1">
      <c r="B357" s="60"/>
      <c r="C357" s="60"/>
      <c r="D357" s="60"/>
      <c r="E357" s="60"/>
    </row>
    <row r="358" spans="2:5" ht="20.100000000000001" customHeight="1">
      <c r="B358" s="60"/>
      <c r="C358" s="60"/>
      <c r="D358" s="60"/>
      <c r="E358" s="60"/>
    </row>
    <row r="359" spans="2:5" ht="20.100000000000001" customHeight="1">
      <c r="B359" s="60"/>
      <c r="C359" s="60"/>
      <c r="D359" s="60"/>
      <c r="E359" s="60"/>
    </row>
    <row r="360" spans="2:5" ht="20.100000000000001" customHeight="1">
      <c r="B360" s="60"/>
      <c r="C360" s="60"/>
      <c r="D360" s="60"/>
      <c r="E360" s="60"/>
    </row>
    <row r="361" spans="2:5" ht="20.100000000000001" customHeight="1">
      <c r="B361" s="60"/>
      <c r="C361" s="60"/>
      <c r="D361" s="60"/>
      <c r="E361" s="60"/>
    </row>
    <row r="362" spans="2:5" ht="20.100000000000001" customHeight="1">
      <c r="B362" s="60"/>
      <c r="C362" s="60"/>
      <c r="D362" s="60"/>
      <c r="E362" s="60"/>
    </row>
    <row r="363" spans="2:5" ht="20.100000000000001" customHeight="1">
      <c r="B363" s="60"/>
      <c r="C363" s="60"/>
      <c r="D363" s="60"/>
      <c r="E363" s="60"/>
    </row>
    <row r="364" spans="2:5" ht="20.100000000000001" customHeight="1">
      <c r="B364" s="60"/>
      <c r="C364" s="60"/>
      <c r="D364" s="60"/>
      <c r="E364" s="60"/>
    </row>
    <row r="365" spans="2:5" ht="20.100000000000001" customHeight="1">
      <c r="B365" s="60"/>
      <c r="C365" s="60"/>
      <c r="D365" s="60"/>
      <c r="E365" s="60"/>
    </row>
    <row r="366" spans="2:5" ht="20.100000000000001" customHeight="1">
      <c r="B366" s="60"/>
      <c r="C366" s="60"/>
      <c r="D366" s="60"/>
      <c r="E366" s="60"/>
    </row>
    <row r="367" spans="2:5" ht="20.100000000000001" customHeight="1">
      <c r="B367" s="60"/>
      <c r="C367" s="60"/>
      <c r="D367" s="60"/>
      <c r="E367" s="60"/>
    </row>
    <row r="368" spans="2:5" ht="20.100000000000001" customHeight="1">
      <c r="B368" s="60"/>
      <c r="C368" s="60"/>
      <c r="D368" s="60"/>
      <c r="E368" s="60"/>
    </row>
    <row r="369" spans="2:5" ht="20.100000000000001" customHeight="1">
      <c r="B369" s="60"/>
      <c r="C369" s="60"/>
      <c r="D369" s="60"/>
      <c r="E369" s="60"/>
    </row>
    <row r="370" spans="2:5" ht="20.100000000000001" customHeight="1">
      <c r="B370" s="60"/>
      <c r="C370" s="60"/>
      <c r="D370" s="60"/>
      <c r="E370" s="60"/>
    </row>
    <row r="371" spans="2:5" ht="20.100000000000001" customHeight="1">
      <c r="B371" s="60"/>
      <c r="C371" s="60"/>
      <c r="D371" s="60"/>
      <c r="E371" s="60"/>
    </row>
    <row r="372" spans="2:5" ht="20.100000000000001" customHeight="1">
      <c r="B372" s="60"/>
      <c r="C372" s="60"/>
      <c r="D372" s="60"/>
      <c r="E372" s="60"/>
    </row>
    <row r="373" spans="2:5" ht="20.100000000000001" customHeight="1">
      <c r="B373" s="60"/>
      <c r="C373" s="60"/>
      <c r="D373" s="60"/>
      <c r="E373" s="60"/>
    </row>
    <row r="374" spans="2:5" ht="20.100000000000001" customHeight="1">
      <c r="B374" s="60"/>
      <c r="C374" s="60"/>
      <c r="D374" s="60"/>
      <c r="E374" s="60"/>
    </row>
    <row r="375" spans="2:5" ht="20.100000000000001" customHeight="1">
      <c r="B375" s="60"/>
      <c r="C375" s="60"/>
      <c r="D375" s="60"/>
      <c r="E375" s="60"/>
    </row>
    <row r="376" spans="2:5" ht="20.100000000000001" customHeight="1">
      <c r="B376" s="60"/>
      <c r="C376" s="60"/>
      <c r="D376" s="60"/>
      <c r="E376" s="60"/>
    </row>
    <row r="377" spans="2:5" ht="20.100000000000001" customHeight="1">
      <c r="B377" s="60"/>
      <c r="C377" s="60"/>
      <c r="D377" s="60"/>
      <c r="E377" s="60"/>
    </row>
    <row r="378" spans="2:5" ht="20.100000000000001" customHeight="1">
      <c r="B378" s="60"/>
      <c r="C378" s="60"/>
      <c r="D378" s="60"/>
      <c r="E378" s="60"/>
    </row>
    <row r="379" spans="2:5" ht="20.100000000000001" customHeight="1">
      <c r="B379" s="60"/>
      <c r="C379" s="60"/>
      <c r="D379" s="60"/>
      <c r="E379" s="60"/>
    </row>
    <row r="380" spans="2:5" ht="20.100000000000001" customHeight="1">
      <c r="B380" s="60"/>
      <c r="C380" s="60"/>
      <c r="D380" s="60"/>
      <c r="E380" s="60"/>
    </row>
    <row r="381" spans="2:5" ht="20.100000000000001" customHeight="1">
      <c r="B381" s="60"/>
      <c r="C381" s="60"/>
      <c r="D381" s="60"/>
      <c r="E381" s="60"/>
    </row>
    <row r="382" spans="2:5" ht="20.100000000000001" customHeight="1">
      <c r="B382" s="60"/>
      <c r="C382" s="60"/>
      <c r="D382" s="60"/>
      <c r="E382" s="60"/>
    </row>
    <row r="383" spans="2:5" ht="20.100000000000001" customHeight="1">
      <c r="B383" s="60"/>
      <c r="C383" s="60"/>
      <c r="D383" s="60"/>
      <c r="E383" s="60"/>
    </row>
    <row r="384" spans="2:5" ht="20.100000000000001" customHeight="1">
      <c r="B384" s="60"/>
      <c r="C384" s="60"/>
      <c r="D384" s="60"/>
      <c r="E384" s="60"/>
    </row>
    <row r="385" spans="2:5" ht="20.100000000000001" customHeight="1">
      <c r="B385" s="60"/>
      <c r="C385" s="60"/>
      <c r="D385" s="60"/>
      <c r="E385" s="60"/>
    </row>
    <row r="386" spans="2:5" ht="20.100000000000001" customHeight="1">
      <c r="B386" s="60"/>
      <c r="C386" s="60"/>
      <c r="D386" s="60"/>
      <c r="E386" s="60"/>
    </row>
    <row r="387" spans="2:5" ht="20.100000000000001" customHeight="1">
      <c r="B387" s="60"/>
      <c r="C387" s="60"/>
      <c r="D387" s="60"/>
      <c r="E387" s="60"/>
    </row>
    <row r="388" spans="2:5" ht="20.100000000000001" customHeight="1">
      <c r="B388" s="60"/>
      <c r="C388" s="60"/>
      <c r="D388" s="60"/>
      <c r="E388" s="60"/>
    </row>
    <row r="389" spans="2:5" ht="20.100000000000001" customHeight="1">
      <c r="B389" s="60"/>
      <c r="C389" s="60"/>
      <c r="D389" s="60"/>
      <c r="E389" s="60"/>
    </row>
    <row r="390" spans="2:5" ht="20.100000000000001" customHeight="1">
      <c r="B390" s="60"/>
      <c r="C390" s="60"/>
      <c r="D390" s="60"/>
      <c r="E390" s="60"/>
    </row>
    <row r="391" spans="2:5" ht="20.100000000000001" customHeight="1">
      <c r="B391" s="60"/>
      <c r="C391" s="60"/>
      <c r="D391" s="60"/>
      <c r="E391" s="60"/>
    </row>
    <row r="392" spans="2:5" ht="20.100000000000001" customHeight="1">
      <c r="B392" s="60"/>
      <c r="C392" s="60"/>
      <c r="D392" s="60"/>
      <c r="E392" s="60"/>
    </row>
    <row r="393" spans="2:5" ht="20.100000000000001" customHeight="1">
      <c r="B393" s="60"/>
      <c r="C393" s="60"/>
      <c r="D393" s="60"/>
      <c r="E393" s="60"/>
    </row>
    <row r="394" spans="2:5" ht="20.100000000000001" customHeight="1">
      <c r="B394" s="60"/>
      <c r="C394" s="60"/>
      <c r="D394" s="60"/>
      <c r="E394" s="60"/>
    </row>
    <row r="395" spans="2:5" ht="20.100000000000001" customHeight="1">
      <c r="B395" s="60"/>
      <c r="C395" s="60"/>
      <c r="D395" s="60"/>
      <c r="E395" s="60"/>
    </row>
    <row r="396" spans="2:5" ht="20.100000000000001" customHeight="1">
      <c r="B396" s="60"/>
      <c r="C396" s="60"/>
      <c r="D396" s="60"/>
      <c r="E396" s="60"/>
    </row>
    <row r="397" spans="2:5" ht="20.100000000000001" customHeight="1">
      <c r="B397" s="60"/>
      <c r="C397" s="60"/>
      <c r="D397" s="60"/>
      <c r="E397" s="60"/>
    </row>
    <row r="398" spans="2:5" ht="20.100000000000001" customHeight="1">
      <c r="B398" s="60"/>
      <c r="C398" s="60"/>
      <c r="D398" s="60"/>
      <c r="E398" s="60"/>
    </row>
    <row r="399" spans="2:5" ht="20.100000000000001" customHeight="1">
      <c r="B399" s="60"/>
      <c r="C399" s="60"/>
      <c r="D399" s="60"/>
      <c r="E399" s="60"/>
    </row>
    <row r="400" spans="2:5" ht="20.100000000000001" customHeight="1">
      <c r="B400" s="60"/>
      <c r="C400" s="60"/>
      <c r="D400" s="60"/>
      <c r="E400" s="60"/>
    </row>
    <row r="401" spans="2:5" ht="20.100000000000001" customHeight="1">
      <c r="B401" s="60"/>
      <c r="C401" s="60"/>
      <c r="D401" s="60"/>
      <c r="E401" s="60"/>
    </row>
    <row r="402" spans="2:5" ht="20.100000000000001" customHeight="1">
      <c r="B402" s="60"/>
      <c r="C402" s="60"/>
      <c r="D402" s="60"/>
      <c r="E402" s="60"/>
    </row>
    <row r="403" spans="2:5" ht="20.100000000000001" customHeight="1">
      <c r="B403" s="60"/>
      <c r="C403" s="60"/>
      <c r="D403" s="60"/>
      <c r="E403" s="60"/>
    </row>
    <row r="404" spans="2:5" ht="20.100000000000001" customHeight="1">
      <c r="B404" s="60"/>
      <c r="C404" s="60"/>
      <c r="D404" s="60"/>
      <c r="E404" s="60"/>
    </row>
    <row r="405" spans="2:5" ht="20.100000000000001" customHeight="1">
      <c r="B405" s="60"/>
      <c r="C405" s="60"/>
      <c r="D405" s="60"/>
      <c r="E405" s="60"/>
    </row>
    <row r="406" spans="2:5" ht="20.100000000000001" customHeight="1">
      <c r="B406" s="60"/>
      <c r="C406" s="60"/>
      <c r="D406" s="60"/>
      <c r="E406" s="60"/>
    </row>
    <row r="407" spans="2:5" ht="20.100000000000001" customHeight="1">
      <c r="B407" s="60"/>
      <c r="C407" s="60"/>
      <c r="D407" s="60"/>
      <c r="E407" s="60"/>
    </row>
    <row r="408" spans="2:5" ht="20.100000000000001" customHeight="1">
      <c r="B408" s="60"/>
      <c r="C408" s="60"/>
      <c r="D408" s="60"/>
      <c r="E408" s="60"/>
    </row>
    <row r="409" spans="2:5" ht="20.100000000000001" customHeight="1">
      <c r="B409" s="60"/>
      <c r="C409" s="60"/>
      <c r="D409" s="60"/>
      <c r="E409" s="60"/>
    </row>
    <row r="410" spans="2:5" ht="20.100000000000001" customHeight="1">
      <c r="B410" s="60"/>
      <c r="C410" s="60"/>
      <c r="D410" s="60"/>
      <c r="E410" s="60"/>
    </row>
    <row r="411" spans="2:5" ht="20.100000000000001" customHeight="1">
      <c r="B411" s="60"/>
      <c r="C411" s="60"/>
      <c r="D411" s="60"/>
      <c r="E411" s="60"/>
    </row>
    <row r="412" spans="2:5" ht="20.100000000000001" customHeight="1">
      <c r="B412" s="60"/>
      <c r="C412" s="60"/>
      <c r="D412" s="60"/>
      <c r="E412" s="60"/>
    </row>
    <row r="413" spans="2:5" ht="20.100000000000001" customHeight="1">
      <c r="B413" s="60"/>
      <c r="C413" s="60"/>
      <c r="D413" s="60"/>
      <c r="E413" s="60"/>
    </row>
    <row r="414" spans="2:5" ht="20.100000000000001" customHeight="1">
      <c r="B414" s="60"/>
      <c r="C414" s="60"/>
      <c r="D414" s="60"/>
      <c r="E414" s="60"/>
    </row>
    <row r="415" spans="2:5" ht="20.100000000000001" customHeight="1">
      <c r="B415" s="60"/>
      <c r="C415" s="60"/>
      <c r="D415" s="60"/>
      <c r="E415" s="60"/>
    </row>
    <row r="416" spans="2:5" ht="20.100000000000001" customHeight="1">
      <c r="B416" s="60"/>
      <c r="C416" s="60"/>
      <c r="D416" s="60"/>
      <c r="E416" s="60"/>
    </row>
    <row r="417" spans="2:5" ht="20.100000000000001" customHeight="1">
      <c r="B417" s="60"/>
      <c r="C417" s="60"/>
      <c r="D417" s="60"/>
      <c r="E417" s="60"/>
    </row>
    <row r="418" spans="2:5" ht="20.100000000000001" customHeight="1">
      <c r="B418" s="60"/>
      <c r="C418" s="60"/>
      <c r="D418" s="60"/>
      <c r="E418" s="60"/>
    </row>
    <row r="419" spans="2:5" ht="20.100000000000001" customHeight="1">
      <c r="B419" s="60"/>
      <c r="C419" s="60"/>
      <c r="D419" s="60"/>
      <c r="E419" s="60"/>
    </row>
    <row r="420" spans="2:5" ht="20.100000000000001" customHeight="1">
      <c r="B420" s="60"/>
      <c r="C420" s="60"/>
      <c r="D420" s="60"/>
      <c r="E420" s="60"/>
    </row>
    <row r="421" spans="2:5" ht="20.100000000000001" customHeight="1">
      <c r="B421" s="60"/>
      <c r="C421" s="60"/>
      <c r="D421" s="60"/>
      <c r="E421" s="60"/>
    </row>
    <row r="422" spans="2:5" ht="20.100000000000001" customHeight="1">
      <c r="B422" s="60"/>
      <c r="C422" s="60"/>
      <c r="D422" s="60"/>
      <c r="E422" s="60"/>
    </row>
    <row r="423" spans="2:5" ht="20.100000000000001" customHeight="1">
      <c r="B423" s="60"/>
      <c r="C423" s="60"/>
      <c r="D423" s="60"/>
      <c r="E423" s="60"/>
    </row>
    <row r="424" spans="2:5" ht="20.100000000000001" customHeight="1">
      <c r="B424" s="60"/>
      <c r="C424" s="60"/>
      <c r="D424" s="60"/>
      <c r="E424" s="60"/>
    </row>
    <row r="425" spans="2:5" ht="20.100000000000001" customHeight="1">
      <c r="B425" s="60"/>
      <c r="C425" s="60"/>
      <c r="D425" s="60"/>
      <c r="E425" s="60"/>
    </row>
    <row r="426" spans="2:5" ht="20.100000000000001" customHeight="1">
      <c r="B426" s="60"/>
      <c r="C426" s="60"/>
      <c r="D426" s="60"/>
      <c r="E426" s="60"/>
    </row>
    <row r="427" spans="2:5" ht="20.100000000000001" customHeight="1">
      <c r="B427" s="60"/>
      <c r="C427" s="60"/>
      <c r="D427" s="60"/>
      <c r="E427" s="60"/>
    </row>
    <row r="428" spans="2:5" ht="20.100000000000001" customHeight="1">
      <c r="B428" s="60"/>
      <c r="C428" s="60"/>
      <c r="D428" s="60"/>
      <c r="E428" s="60"/>
    </row>
    <row r="429" spans="2:5" ht="20.100000000000001" customHeight="1">
      <c r="B429" s="60"/>
      <c r="C429" s="60"/>
      <c r="D429" s="60"/>
      <c r="E429" s="60"/>
    </row>
    <row r="430" spans="2:5" ht="20.100000000000001" customHeight="1">
      <c r="B430" s="60"/>
      <c r="C430" s="60"/>
      <c r="D430" s="60"/>
      <c r="E430" s="60"/>
    </row>
    <row r="431" spans="2:5" ht="20.100000000000001" customHeight="1">
      <c r="B431" s="60"/>
      <c r="C431" s="60"/>
      <c r="D431" s="60"/>
      <c r="E431" s="60"/>
    </row>
    <row r="432" spans="2:5" ht="20.100000000000001" customHeight="1">
      <c r="B432" s="60"/>
      <c r="C432" s="60"/>
      <c r="D432" s="60"/>
      <c r="E432" s="60"/>
    </row>
    <row r="433" spans="2:5" ht="20.100000000000001" customHeight="1">
      <c r="B433" s="60"/>
      <c r="C433" s="60"/>
      <c r="D433" s="60"/>
      <c r="E433" s="60"/>
    </row>
    <row r="434" spans="2:5" ht="20.100000000000001" customHeight="1">
      <c r="B434" s="60"/>
      <c r="C434" s="60"/>
      <c r="D434" s="60"/>
      <c r="E434" s="60"/>
    </row>
    <row r="435" spans="2:5" ht="20.100000000000001" customHeight="1">
      <c r="B435" s="60"/>
      <c r="C435" s="60"/>
      <c r="D435" s="60"/>
      <c r="E435" s="60"/>
    </row>
    <row r="436" spans="2:5" ht="20.100000000000001" customHeight="1">
      <c r="B436" s="60"/>
      <c r="C436" s="60"/>
      <c r="D436" s="60"/>
      <c r="E436" s="60"/>
    </row>
    <row r="437" spans="2:5" ht="20.100000000000001" customHeight="1">
      <c r="B437" s="60"/>
      <c r="C437" s="60"/>
      <c r="D437" s="60"/>
      <c r="E437" s="60"/>
    </row>
    <row r="438" spans="2:5" ht="20.100000000000001" customHeight="1">
      <c r="B438" s="60"/>
      <c r="C438" s="60"/>
      <c r="D438" s="60"/>
      <c r="E438" s="60"/>
    </row>
    <row r="439" spans="2:5" ht="20.100000000000001" customHeight="1">
      <c r="B439" s="60"/>
      <c r="C439" s="60"/>
      <c r="D439" s="60"/>
      <c r="E439" s="60"/>
    </row>
    <row r="440" spans="2:5" ht="20.100000000000001" customHeight="1">
      <c r="B440" s="60"/>
      <c r="C440" s="60"/>
      <c r="D440" s="60"/>
      <c r="E440" s="60"/>
    </row>
    <row r="441" spans="2:5" ht="20.100000000000001" customHeight="1">
      <c r="B441" s="60"/>
      <c r="C441" s="60"/>
      <c r="D441" s="60"/>
      <c r="E441" s="60"/>
    </row>
    <row r="442" spans="2:5" ht="20.100000000000001" customHeight="1">
      <c r="B442" s="60"/>
      <c r="C442" s="60"/>
      <c r="D442" s="60"/>
      <c r="E442" s="60"/>
    </row>
    <row r="443" spans="2:5" ht="20.100000000000001" customHeight="1">
      <c r="B443" s="60"/>
      <c r="C443" s="60"/>
      <c r="D443" s="60"/>
      <c r="E443" s="60"/>
    </row>
    <row r="444" spans="2:5" ht="20.100000000000001" customHeight="1">
      <c r="B444" s="60"/>
      <c r="C444" s="60"/>
      <c r="D444" s="60"/>
      <c r="E444" s="60"/>
    </row>
    <row r="445" spans="2:5" ht="20.100000000000001" customHeight="1">
      <c r="B445" s="60"/>
      <c r="C445" s="60"/>
      <c r="D445" s="60"/>
      <c r="E445" s="60"/>
    </row>
    <row r="446" spans="2:5" ht="20.100000000000001" customHeight="1">
      <c r="B446" s="60"/>
      <c r="C446" s="60"/>
      <c r="D446" s="60"/>
      <c r="E446" s="60"/>
    </row>
    <row r="447" spans="2:5" ht="20.100000000000001" customHeight="1">
      <c r="B447" s="60"/>
      <c r="C447" s="60"/>
      <c r="D447" s="60"/>
      <c r="E447" s="60"/>
    </row>
    <row r="448" spans="2:5" ht="20.100000000000001" customHeight="1">
      <c r="B448" s="60"/>
      <c r="C448" s="60"/>
      <c r="D448" s="60"/>
      <c r="E448" s="60"/>
    </row>
    <row r="449" spans="2:5" ht="20.100000000000001" customHeight="1">
      <c r="B449" s="60"/>
      <c r="C449" s="60"/>
      <c r="D449" s="60"/>
      <c r="E449" s="60"/>
    </row>
    <row r="450" spans="2:5" ht="20.100000000000001" customHeight="1">
      <c r="B450" s="60"/>
      <c r="C450" s="60"/>
      <c r="D450" s="60"/>
      <c r="E450" s="60"/>
    </row>
    <row r="451" spans="2:5" ht="20.100000000000001" customHeight="1">
      <c r="B451" s="60"/>
      <c r="C451" s="60"/>
      <c r="D451" s="60"/>
      <c r="E451" s="60"/>
    </row>
    <row r="452" spans="2:5" ht="20.100000000000001" customHeight="1">
      <c r="B452" s="60"/>
      <c r="C452" s="60"/>
      <c r="D452" s="60"/>
      <c r="E452" s="60"/>
    </row>
    <row r="453" spans="2:5" ht="20.100000000000001" customHeight="1">
      <c r="B453" s="60"/>
      <c r="C453" s="60"/>
      <c r="D453" s="60"/>
      <c r="E453" s="60"/>
    </row>
    <row r="454" spans="2:5" ht="20.100000000000001" customHeight="1">
      <c r="B454" s="60"/>
      <c r="C454" s="60"/>
      <c r="D454" s="60"/>
      <c r="E454" s="60"/>
    </row>
    <row r="455" spans="2:5" ht="20.100000000000001" customHeight="1">
      <c r="B455" s="60"/>
      <c r="C455" s="60"/>
      <c r="D455" s="60"/>
      <c r="E455" s="60"/>
    </row>
    <row r="456" spans="2:5" ht="20.100000000000001" customHeight="1">
      <c r="B456" s="60"/>
      <c r="C456" s="60"/>
      <c r="D456" s="60"/>
      <c r="E456" s="60"/>
    </row>
    <row r="457" spans="2:5" ht="20.100000000000001" customHeight="1">
      <c r="B457" s="60"/>
      <c r="C457" s="60"/>
      <c r="D457" s="60"/>
      <c r="E457" s="60"/>
    </row>
    <row r="458" spans="2:5" ht="20.100000000000001" customHeight="1">
      <c r="B458" s="60"/>
      <c r="C458" s="60"/>
      <c r="D458" s="60"/>
      <c r="E458" s="60"/>
    </row>
    <row r="459" spans="2:5" ht="20.100000000000001" customHeight="1">
      <c r="B459" s="60"/>
      <c r="C459" s="60"/>
      <c r="D459" s="60"/>
      <c r="E459" s="60"/>
    </row>
    <row r="460" spans="2:5" ht="20.100000000000001" customHeight="1">
      <c r="B460" s="60"/>
      <c r="C460" s="60"/>
      <c r="D460" s="60"/>
      <c r="E460" s="60"/>
    </row>
    <row r="461" spans="2:5" ht="20.100000000000001" customHeight="1">
      <c r="B461" s="60"/>
      <c r="C461" s="60"/>
      <c r="D461" s="60"/>
      <c r="E461" s="60"/>
    </row>
    <row r="462" spans="2:5" ht="20.100000000000001" customHeight="1">
      <c r="B462" s="60"/>
      <c r="C462" s="60"/>
      <c r="D462" s="60"/>
      <c r="E462" s="60"/>
    </row>
    <row r="463" spans="2:5" ht="20.100000000000001" customHeight="1">
      <c r="B463" s="60"/>
      <c r="C463" s="60"/>
      <c r="D463" s="60"/>
      <c r="E463" s="60"/>
    </row>
    <row r="464" spans="2:5" ht="20.100000000000001" customHeight="1">
      <c r="B464" s="60"/>
      <c r="C464" s="60"/>
      <c r="D464" s="60"/>
      <c r="E464" s="60"/>
    </row>
    <row r="465" spans="2:5" ht="20.100000000000001" customHeight="1">
      <c r="B465" s="60"/>
      <c r="C465" s="60"/>
      <c r="D465" s="60"/>
      <c r="E465" s="60"/>
    </row>
    <row r="466" spans="2:5" ht="20.100000000000001" customHeight="1">
      <c r="B466" s="60"/>
      <c r="C466" s="60"/>
      <c r="D466" s="60"/>
      <c r="E466" s="60"/>
    </row>
    <row r="467" spans="2:5" ht="20.100000000000001" customHeight="1">
      <c r="B467" s="60"/>
      <c r="C467" s="60"/>
      <c r="D467" s="60"/>
      <c r="E467" s="60"/>
    </row>
    <row r="468" spans="2:5" ht="20.100000000000001" customHeight="1">
      <c r="B468" s="60"/>
      <c r="C468" s="60"/>
      <c r="D468" s="60"/>
      <c r="E468" s="60"/>
    </row>
    <row r="469" spans="2:5" ht="20.100000000000001" customHeight="1">
      <c r="B469" s="60"/>
      <c r="C469" s="60"/>
      <c r="D469" s="60"/>
      <c r="E469" s="60"/>
    </row>
    <row r="470" spans="2:5" ht="20.100000000000001" customHeight="1">
      <c r="B470" s="60"/>
      <c r="C470" s="60"/>
      <c r="D470" s="60"/>
      <c r="E470" s="60"/>
    </row>
    <row r="471" spans="2:5" ht="20.100000000000001" customHeight="1">
      <c r="B471" s="60"/>
      <c r="C471" s="60"/>
      <c r="D471" s="60"/>
      <c r="E471" s="60"/>
    </row>
    <row r="472" spans="2:5" ht="20.100000000000001" customHeight="1">
      <c r="B472" s="60"/>
      <c r="C472" s="60"/>
      <c r="D472" s="60"/>
      <c r="E472" s="60"/>
    </row>
    <row r="473" spans="2:5" ht="20.100000000000001" customHeight="1">
      <c r="B473" s="60"/>
      <c r="C473" s="60"/>
      <c r="D473" s="60"/>
      <c r="E473" s="60"/>
    </row>
    <row r="474" spans="2:5" ht="20.100000000000001" customHeight="1">
      <c r="B474" s="60"/>
      <c r="C474" s="60"/>
      <c r="D474" s="60"/>
      <c r="E474" s="60"/>
    </row>
    <row r="475" spans="2:5" ht="20.100000000000001" customHeight="1">
      <c r="B475" s="60"/>
      <c r="C475" s="60"/>
      <c r="D475" s="60"/>
      <c r="E475" s="60"/>
    </row>
    <row r="476" spans="2:5" ht="20.100000000000001" customHeight="1">
      <c r="B476" s="60"/>
      <c r="C476" s="60"/>
      <c r="D476" s="60"/>
      <c r="E476" s="60"/>
    </row>
    <row r="477" spans="2:5" ht="20.100000000000001" customHeight="1">
      <c r="B477" s="60"/>
      <c r="C477" s="60"/>
      <c r="D477" s="60"/>
      <c r="E477" s="60"/>
    </row>
    <row r="478" spans="2:5" ht="20.100000000000001" customHeight="1">
      <c r="B478" s="60"/>
      <c r="C478" s="60"/>
      <c r="D478" s="60"/>
      <c r="E478" s="60"/>
    </row>
    <row r="479" spans="2:5" ht="20.100000000000001" customHeight="1">
      <c r="B479" s="60"/>
      <c r="C479" s="60"/>
      <c r="D479" s="60"/>
      <c r="E479" s="60"/>
    </row>
    <row r="480" spans="2:5" ht="20.100000000000001" customHeight="1">
      <c r="B480" s="60"/>
      <c r="C480" s="60"/>
      <c r="D480" s="60"/>
      <c r="E480" s="60"/>
    </row>
    <row r="481" spans="2:5" ht="20.100000000000001" customHeight="1">
      <c r="B481" s="60"/>
      <c r="C481" s="60"/>
      <c r="D481" s="60"/>
      <c r="E481" s="60"/>
    </row>
    <row r="482" spans="2:5" ht="20.100000000000001" customHeight="1">
      <c r="B482" s="60"/>
      <c r="C482" s="60"/>
      <c r="D482" s="60"/>
      <c r="E482" s="60"/>
    </row>
    <row r="483" spans="2:5" ht="20.100000000000001" customHeight="1">
      <c r="B483" s="60"/>
      <c r="C483" s="60"/>
      <c r="D483" s="60"/>
      <c r="E483" s="60"/>
    </row>
    <row r="484" spans="2:5" ht="20.100000000000001" customHeight="1">
      <c r="B484" s="60"/>
      <c r="C484" s="60"/>
      <c r="D484" s="60"/>
      <c r="E484" s="60"/>
    </row>
    <row r="485" spans="2:5" ht="20.100000000000001" customHeight="1">
      <c r="B485" s="60"/>
      <c r="C485" s="60"/>
      <c r="D485" s="60"/>
      <c r="E485" s="60"/>
    </row>
    <row r="486" spans="2:5" ht="20.100000000000001" customHeight="1">
      <c r="B486" s="60"/>
      <c r="C486" s="60"/>
      <c r="D486" s="60"/>
      <c r="E486" s="60"/>
    </row>
    <row r="487" spans="2:5" ht="20.100000000000001" customHeight="1">
      <c r="B487" s="60"/>
      <c r="C487" s="60"/>
      <c r="D487" s="60"/>
      <c r="E487" s="60"/>
    </row>
    <row r="488" spans="2:5" ht="20.100000000000001" customHeight="1">
      <c r="B488" s="60"/>
      <c r="C488" s="60"/>
      <c r="D488" s="60"/>
      <c r="E488" s="60"/>
    </row>
    <row r="489" spans="2:5" ht="20.100000000000001" customHeight="1">
      <c r="B489" s="60"/>
      <c r="C489" s="60"/>
      <c r="D489" s="60"/>
      <c r="E489" s="60"/>
    </row>
    <row r="490" spans="2:5" ht="20.100000000000001" customHeight="1">
      <c r="B490" s="60"/>
      <c r="C490" s="60"/>
      <c r="D490" s="60"/>
      <c r="E490" s="60"/>
    </row>
    <row r="491" spans="2:5" ht="20.100000000000001" customHeight="1">
      <c r="B491" s="60"/>
      <c r="C491" s="60"/>
      <c r="D491" s="60"/>
      <c r="E491" s="60"/>
    </row>
    <row r="492" spans="2:5" ht="20.100000000000001" customHeight="1">
      <c r="B492" s="60"/>
      <c r="C492" s="60"/>
      <c r="D492" s="60"/>
      <c r="E492" s="60"/>
    </row>
    <row r="493" spans="2:5" ht="20.100000000000001" customHeight="1">
      <c r="B493" s="60"/>
      <c r="C493" s="60"/>
      <c r="D493" s="60"/>
      <c r="E493" s="60"/>
    </row>
    <row r="494" spans="2:5" ht="20.100000000000001" customHeight="1">
      <c r="B494" s="60"/>
      <c r="C494" s="60"/>
      <c r="D494" s="60"/>
      <c r="E494" s="60"/>
    </row>
    <row r="495" spans="2:5" ht="20.100000000000001" customHeight="1">
      <c r="B495" s="60"/>
      <c r="C495" s="60"/>
      <c r="D495" s="60"/>
      <c r="E495" s="60"/>
    </row>
    <row r="496" spans="2:5" ht="20.100000000000001" customHeight="1">
      <c r="B496" s="60"/>
      <c r="C496" s="60"/>
      <c r="D496" s="60"/>
      <c r="E496" s="60"/>
    </row>
    <row r="497" spans="2:5" ht="20.100000000000001" customHeight="1">
      <c r="B497" s="60"/>
      <c r="C497" s="60"/>
      <c r="D497" s="60"/>
      <c r="E497" s="60"/>
    </row>
    <row r="498" spans="2:5" ht="20.100000000000001" customHeight="1">
      <c r="B498" s="60"/>
      <c r="C498" s="60"/>
      <c r="D498" s="60"/>
      <c r="E498" s="60"/>
    </row>
    <row r="499" spans="2:5" ht="20.100000000000001" customHeight="1">
      <c r="B499" s="60"/>
      <c r="C499" s="60"/>
      <c r="D499" s="60"/>
      <c r="E499" s="60"/>
    </row>
    <row r="500" spans="2:5" ht="20.100000000000001" customHeight="1">
      <c r="B500" s="60"/>
      <c r="C500" s="60"/>
      <c r="D500" s="60"/>
      <c r="E500" s="60"/>
    </row>
    <row r="501" spans="2:5" ht="20.100000000000001" customHeight="1">
      <c r="B501" s="60"/>
      <c r="C501" s="60"/>
      <c r="D501" s="60"/>
      <c r="E501" s="60"/>
    </row>
    <row r="502" spans="2:5" ht="20.100000000000001" customHeight="1">
      <c r="B502" s="60"/>
      <c r="C502" s="60"/>
      <c r="D502" s="60"/>
      <c r="E502" s="60"/>
    </row>
    <row r="503" spans="2:5" ht="20.100000000000001" customHeight="1">
      <c r="B503" s="60"/>
      <c r="C503" s="60"/>
      <c r="D503" s="60"/>
      <c r="E503" s="60"/>
    </row>
    <row r="504" spans="2:5" ht="20.100000000000001" customHeight="1">
      <c r="B504" s="60"/>
      <c r="C504" s="60"/>
      <c r="D504" s="60"/>
      <c r="E504" s="60"/>
    </row>
    <row r="505" spans="2:5" ht="20.100000000000001" customHeight="1">
      <c r="B505" s="60"/>
      <c r="C505" s="60"/>
      <c r="D505" s="60"/>
      <c r="E505" s="60"/>
    </row>
    <row r="506" spans="2:5" ht="20.100000000000001" customHeight="1">
      <c r="B506" s="60"/>
      <c r="C506" s="60"/>
      <c r="D506" s="60"/>
      <c r="E506" s="60"/>
    </row>
    <row r="507" spans="2:5" ht="20.100000000000001" customHeight="1">
      <c r="B507" s="60"/>
      <c r="C507" s="60"/>
      <c r="D507" s="60"/>
      <c r="E507" s="60"/>
    </row>
    <row r="508" spans="2:5" ht="20.100000000000001" customHeight="1">
      <c r="B508" s="60"/>
      <c r="C508" s="60"/>
      <c r="D508" s="60"/>
      <c r="E508" s="60"/>
    </row>
    <row r="509" spans="2:5" ht="20.100000000000001" customHeight="1">
      <c r="B509" s="60"/>
      <c r="C509" s="60"/>
      <c r="D509" s="60"/>
      <c r="E509" s="60"/>
    </row>
    <row r="510" spans="2:5" ht="20.100000000000001" customHeight="1">
      <c r="B510" s="60"/>
      <c r="C510" s="60"/>
      <c r="D510" s="60"/>
      <c r="E510" s="60"/>
    </row>
    <row r="511" spans="2:5" ht="20.100000000000001" customHeight="1">
      <c r="B511" s="60"/>
      <c r="C511" s="60"/>
      <c r="D511" s="60"/>
      <c r="E511" s="60"/>
    </row>
    <row r="512" spans="2:5" ht="20.100000000000001" customHeight="1">
      <c r="B512" s="60"/>
      <c r="C512" s="60"/>
      <c r="D512" s="60"/>
      <c r="E512" s="60"/>
    </row>
    <row r="513" spans="2:5" ht="20.100000000000001" customHeight="1">
      <c r="B513" s="60"/>
      <c r="C513" s="60"/>
      <c r="D513" s="60"/>
      <c r="E513" s="60"/>
    </row>
    <row r="514" spans="2:5" ht="20.100000000000001" customHeight="1">
      <c r="B514" s="60"/>
      <c r="C514" s="60"/>
      <c r="D514" s="60"/>
      <c r="E514" s="60"/>
    </row>
    <row r="515" spans="2:5" ht="20.100000000000001" customHeight="1">
      <c r="B515" s="60"/>
      <c r="C515" s="60"/>
      <c r="D515" s="60"/>
      <c r="E515" s="60"/>
    </row>
    <row r="516" spans="2:5" ht="20.100000000000001" customHeight="1">
      <c r="B516" s="60"/>
      <c r="C516" s="60"/>
      <c r="D516" s="60"/>
      <c r="E516" s="60"/>
    </row>
    <row r="517" spans="2:5" ht="20.100000000000001" customHeight="1">
      <c r="B517" s="60"/>
      <c r="C517" s="60"/>
      <c r="D517" s="60"/>
      <c r="E517" s="60"/>
    </row>
    <row r="518" spans="2:5" ht="20.100000000000001" customHeight="1">
      <c r="B518" s="60"/>
      <c r="C518" s="60"/>
      <c r="D518" s="60"/>
      <c r="E518" s="60"/>
    </row>
    <row r="519" spans="2:5" ht="20.100000000000001" customHeight="1">
      <c r="B519" s="60"/>
      <c r="C519" s="60"/>
      <c r="D519" s="60"/>
      <c r="E519" s="60"/>
    </row>
    <row r="520" spans="2:5" ht="20.100000000000001" customHeight="1">
      <c r="B520" s="60"/>
      <c r="C520" s="60"/>
      <c r="D520" s="60"/>
      <c r="E520" s="60"/>
    </row>
    <row r="521" spans="2:5" ht="20.100000000000001" customHeight="1">
      <c r="B521" s="60"/>
      <c r="C521" s="60"/>
      <c r="D521" s="60"/>
      <c r="E521" s="60"/>
    </row>
    <row r="522" spans="2:5" ht="20.100000000000001" customHeight="1">
      <c r="B522" s="60"/>
      <c r="C522" s="60"/>
      <c r="D522" s="60"/>
      <c r="E522" s="60"/>
    </row>
    <row r="523" spans="2:5" ht="20.100000000000001" customHeight="1">
      <c r="B523" s="60"/>
      <c r="C523" s="60"/>
      <c r="D523" s="60"/>
      <c r="E523" s="60"/>
    </row>
    <row r="524" spans="2:5" ht="20.100000000000001" customHeight="1">
      <c r="B524" s="60"/>
      <c r="C524" s="60"/>
      <c r="D524" s="60"/>
      <c r="E524" s="60"/>
    </row>
    <row r="525" spans="2:5" ht="20.100000000000001" customHeight="1">
      <c r="B525" s="60"/>
      <c r="C525" s="60"/>
      <c r="D525" s="60"/>
      <c r="E525" s="60"/>
    </row>
    <row r="526" spans="2:5" ht="20.100000000000001" customHeight="1">
      <c r="B526" s="60"/>
      <c r="C526" s="60"/>
      <c r="D526" s="60"/>
      <c r="E526" s="60"/>
    </row>
    <row r="527" spans="2:5" ht="20.100000000000001" customHeight="1">
      <c r="B527" s="60"/>
      <c r="C527" s="60"/>
      <c r="D527" s="60"/>
      <c r="E527" s="60"/>
    </row>
    <row r="528" spans="2:5" ht="20.100000000000001" customHeight="1">
      <c r="B528" s="60"/>
      <c r="C528" s="60"/>
      <c r="D528" s="60"/>
      <c r="E528" s="60"/>
    </row>
    <row r="529" spans="2:5" ht="20.100000000000001" customHeight="1">
      <c r="B529" s="60"/>
      <c r="C529" s="60"/>
      <c r="D529" s="60"/>
      <c r="E529" s="60"/>
    </row>
    <row r="530" spans="2:5" ht="20.100000000000001" customHeight="1">
      <c r="B530" s="60"/>
      <c r="C530" s="60"/>
      <c r="D530" s="60"/>
      <c r="E530" s="60"/>
    </row>
    <row r="531" spans="2:5" ht="20.100000000000001" customHeight="1">
      <c r="B531" s="60"/>
      <c r="C531" s="60"/>
      <c r="D531" s="60"/>
      <c r="E531" s="60"/>
    </row>
    <row r="532" spans="2:5" ht="20.100000000000001" customHeight="1">
      <c r="B532" s="60"/>
      <c r="C532" s="60"/>
      <c r="D532" s="60"/>
      <c r="E532" s="60"/>
    </row>
    <row r="533" spans="2:5" ht="20.100000000000001" customHeight="1">
      <c r="B533" s="60"/>
      <c r="C533" s="60"/>
      <c r="D533" s="60"/>
      <c r="E533" s="60"/>
    </row>
    <row r="534" spans="2:5" ht="20.100000000000001" customHeight="1">
      <c r="B534" s="60"/>
      <c r="C534" s="60"/>
      <c r="D534" s="60"/>
      <c r="E534" s="60"/>
    </row>
    <row r="535" spans="2:5" ht="20.100000000000001" customHeight="1">
      <c r="B535" s="60"/>
      <c r="C535" s="60"/>
      <c r="D535" s="60"/>
      <c r="E535" s="60"/>
    </row>
    <row r="536" spans="2:5" ht="20.100000000000001" customHeight="1">
      <c r="B536" s="60"/>
      <c r="C536" s="60"/>
      <c r="D536" s="60"/>
      <c r="E536" s="60"/>
    </row>
    <row r="537" spans="2:5" ht="20.100000000000001" customHeight="1">
      <c r="B537" s="60"/>
      <c r="C537" s="60"/>
      <c r="D537" s="60"/>
      <c r="E537" s="60"/>
    </row>
    <row r="538" spans="2:5" ht="20.100000000000001" customHeight="1">
      <c r="B538" s="60"/>
      <c r="C538" s="60"/>
      <c r="D538" s="60"/>
      <c r="E538" s="60"/>
    </row>
    <row r="539" spans="2:5" ht="20.100000000000001" customHeight="1">
      <c r="B539" s="60"/>
      <c r="C539" s="60"/>
      <c r="D539" s="60"/>
      <c r="E539" s="60"/>
    </row>
    <row r="540" spans="2:5" ht="20.100000000000001" customHeight="1">
      <c r="B540" s="60"/>
      <c r="C540" s="60"/>
      <c r="D540" s="60"/>
      <c r="E540" s="60"/>
    </row>
    <row r="541" spans="2:5" ht="20.100000000000001" customHeight="1">
      <c r="B541" s="60"/>
      <c r="C541" s="60"/>
      <c r="D541" s="60"/>
      <c r="E541" s="60"/>
    </row>
    <row r="542" spans="2:5" ht="20.100000000000001" customHeight="1">
      <c r="B542" s="60"/>
      <c r="C542" s="60"/>
      <c r="D542" s="60"/>
      <c r="E542" s="60"/>
    </row>
    <row r="543" spans="2:5" ht="20.100000000000001" customHeight="1">
      <c r="B543" s="60"/>
      <c r="C543" s="60"/>
      <c r="D543" s="60"/>
      <c r="E543" s="60"/>
    </row>
    <row r="544" spans="2:5" ht="20.100000000000001" customHeight="1">
      <c r="B544" s="60"/>
      <c r="C544" s="60"/>
      <c r="D544" s="60"/>
      <c r="E544" s="60"/>
    </row>
    <row r="545" spans="2:5" ht="20.100000000000001" customHeight="1">
      <c r="B545" s="60"/>
      <c r="C545" s="60"/>
      <c r="D545" s="60"/>
      <c r="E545" s="60"/>
    </row>
    <row r="546" spans="2:5" ht="20.100000000000001" customHeight="1">
      <c r="B546" s="60"/>
      <c r="C546" s="60"/>
      <c r="D546" s="60"/>
      <c r="E546" s="60"/>
    </row>
    <row r="547" spans="2:5" ht="20.100000000000001" customHeight="1">
      <c r="B547" s="60"/>
      <c r="C547" s="60"/>
      <c r="D547" s="60"/>
      <c r="E547" s="60"/>
    </row>
    <row r="548" spans="2:5" ht="20.100000000000001" customHeight="1">
      <c r="B548" s="60"/>
      <c r="C548" s="60"/>
      <c r="D548" s="60"/>
      <c r="E548" s="60"/>
    </row>
    <row r="549" spans="2:5" ht="20.100000000000001" customHeight="1">
      <c r="B549" s="60"/>
      <c r="C549" s="60"/>
      <c r="D549" s="60"/>
      <c r="E549" s="60"/>
    </row>
    <row r="550" spans="2:5" ht="20.100000000000001" customHeight="1">
      <c r="B550" s="60"/>
      <c r="C550" s="60"/>
      <c r="D550" s="60"/>
      <c r="E550" s="60"/>
    </row>
    <row r="551" spans="2:5" ht="20.100000000000001" customHeight="1">
      <c r="B551" s="60"/>
      <c r="C551" s="60"/>
      <c r="D551" s="60"/>
      <c r="E551" s="60"/>
    </row>
    <row r="552" spans="2:5" ht="20.100000000000001" customHeight="1">
      <c r="B552" s="60"/>
      <c r="C552" s="60"/>
      <c r="D552" s="60"/>
      <c r="E552" s="60"/>
    </row>
    <row r="553" spans="2:5" ht="20.100000000000001" customHeight="1">
      <c r="B553" s="60"/>
      <c r="C553" s="60"/>
      <c r="D553" s="60"/>
      <c r="E553" s="60"/>
    </row>
    <row r="554" spans="2:5" ht="20.100000000000001" customHeight="1">
      <c r="B554" s="60"/>
      <c r="C554" s="60"/>
      <c r="D554" s="60"/>
      <c r="E554" s="60"/>
    </row>
    <row r="555" spans="2:5" ht="20.100000000000001" customHeight="1">
      <c r="B555" s="60"/>
      <c r="C555" s="60"/>
      <c r="D555" s="60"/>
      <c r="E555" s="60"/>
    </row>
    <row r="556" spans="2:5" ht="20.100000000000001" customHeight="1">
      <c r="B556" s="60"/>
      <c r="C556" s="60"/>
      <c r="D556" s="60"/>
      <c r="E556" s="60"/>
    </row>
    <row r="557" spans="2:5" ht="20.100000000000001" customHeight="1">
      <c r="B557" s="60"/>
      <c r="C557" s="60"/>
      <c r="D557" s="60"/>
      <c r="E557" s="60"/>
    </row>
    <row r="558" spans="2:5" ht="20.100000000000001" customHeight="1">
      <c r="B558" s="60"/>
      <c r="C558" s="60"/>
      <c r="D558" s="60"/>
      <c r="E558" s="60"/>
    </row>
    <row r="559" spans="2:5" ht="20.100000000000001" customHeight="1">
      <c r="B559" s="60"/>
      <c r="C559" s="60"/>
      <c r="D559" s="60"/>
      <c r="E559" s="60"/>
    </row>
    <row r="560" spans="2:5" ht="20.100000000000001" customHeight="1">
      <c r="B560" s="60"/>
      <c r="C560" s="60"/>
      <c r="D560" s="60"/>
      <c r="E560" s="60"/>
    </row>
    <row r="561" spans="2:5" ht="20.100000000000001" customHeight="1">
      <c r="B561" s="60"/>
      <c r="C561" s="60"/>
      <c r="D561" s="60"/>
      <c r="E561" s="60"/>
    </row>
    <row r="562" spans="2:5" ht="20.100000000000001" customHeight="1">
      <c r="B562" s="60"/>
      <c r="C562" s="60"/>
      <c r="D562" s="60"/>
      <c r="E562" s="60"/>
    </row>
    <row r="563" spans="2:5" ht="20.100000000000001" customHeight="1">
      <c r="B563" s="60"/>
      <c r="C563" s="60"/>
      <c r="D563" s="60"/>
      <c r="E563" s="60"/>
    </row>
    <row r="564" spans="2:5" ht="20.100000000000001" customHeight="1">
      <c r="B564" s="60"/>
      <c r="C564" s="60"/>
      <c r="D564" s="60"/>
      <c r="E564" s="60"/>
    </row>
    <row r="565" spans="2:5" ht="20.100000000000001" customHeight="1">
      <c r="B565" s="60"/>
      <c r="C565" s="60"/>
      <c r="D565" s="60"/>
      <c r="E565" s="60"/>
    </row>
    <row r="566" spans="2:5" ht="20.100000000000001" customHeight="1">
      <c r="B566" s="60"/>
      <c r="C566" s="60"/>
      <c r="D566" s="60"/>
      <c r="E566" s="60"/>
    </row>
    <row r="567" spans="2:5" ht="20.100000000000001" customHeight="1">
      <c r="B567" s="60"/>
      <c r="C567" s="60"/>
      <c r="D567" s="60"/>
      <c r="E567" s="60"/>
    </row>
    <row r="568" spans="2:5" ht="20.100000000000001" customHeight="1">
      <c r="B568" s="60"/>
      <c r="C568" s="60"/>
      <c r="D568" s="60"/>
      <c r="E568" s="60"/>
    </row>
    <row r="569" spans="2:5" ht="20.100000000000001" customHeight="1">
      <c r="B569" s="60"/>
      <c r="C569" s="60"/>
      <c r="D569" s="60"/>
      <c r="E569" s="60"/>
    </row>
    <row r="570" spans="2:5" ht="20.100000000000001" customHeight="1">
      <c r="B570" s="60"/>
      <c r="C570" s="60"/>
      <c r="D570" s="60"/>
      <c r="E570" s="60"/>
    </row>
    <row r="571" spans="2:5" ht="20.100000000000001" customHeight="1">
      <c r="B571" s="60"/>
      <c r="C571" s="60"/>
      <c r="D571" s="60"/>
      <c r="E571" s="60"/>
    </row>
    <row r="572" spans="2:5" ht="20.100000000000001" customHeight="1">
      <c r="B572" s="60"/>
      <c r="C572" s="60"/>
      <c r="D572" s="60"/>
      <c r="E572" s="60"/>
    </row>
    <row r="573" spans="2:5" ht="20.100000000000001" customHeight="1">
      <c r="B573" s="60"/>
      <c r="C573" s="60"/>
      <c r="D573" s="60"/>
      <c r="E573" s="60"/>
    </row>
    <row r="574" spans="2:5" ht="20.100000000000001" customHeight="1">
      <c r="B574" s="60"/>
      <c r="C574" s="60"/>
      <c r="D574" s="60"/>
      <c r="E574" s="60"/>
    </row>
    <row r="575" spans="2:5" ht="20.100000000000001" customHeight="1">
      <c r="B575" s="60"/>
      <c r="C575" s="60"/>
      <c r="D575" s="60"/>
      <c r="E575" s="60"/>
    </row>
    <row r="576" spans="2:5" ht="20.100000000000001" customHeight="1">
      <c r="B576" s="60"/>
      <c r="C576" s="60"/>
      <c r="D576" s="60"/>
      <c r="E576" s="60"/>
    </row>
    <row r="577" spans="2:5" ht="20.100000000000001" customHeight="1">
      <c r="B577" s="60"/>
      <c r="C577" s="60"/>
      <c r="D577" s="60"/>
      <c r="E577" s="60"/>
    </row>
    <row r="578" spans="2:5" ht="20.100000000000001" customHeight="1">
      <c r="B578" s="60"/>
      <c r="C578" s="60"/>
      <c r="D578" s="60"/>
      <c r="E578" s="60"/>
    </row>
    <row r="579" spans="2:5" ht="20.100000000000001" customHeight="1">
      <c r="B579" s="60"/>
      <c r="C579" s="60"/>
      <c r="D579" s="60"/>
      <c r="E579" s="60"/>
    </row>
    <row r="580" spans="2:5" ht="20.100000000000001" customHeight="1">
      <c r="B580" s="60"/>
      <c r="C580" s="60"/>
      <c r="D580" s="60"/>
      <c r="E580" s="60"/>
    </row>
    <row r="581" spans="2:5" ht="20.100000000000001" customHeight="1">
      <c r="B581" s="60"/>
      <c r="C581" s="60"/>
      <c r="D581" s="60"/>
      <c r="E581" s="60"/>
    </row>
    <row r="582" spans="2:5" ht="20.100000000000001" customHeight="1">
      <c r="B582" s="60"/>
      <c r="C582" s="60"/>
      <c r="D582" s="60"/>
      <c r="E582" s="60"/>
    </row>
    <row r="583" spans="2:5" ht="20.100000000000001" customHeight="1">
      <c r="B583" s="60"/>
      <c r="C583" s="60"/>
      <c r="D583" s="60"/>
      <c r="E583" s="60"/>
    </row>
    <row r="584" spans="2:5" ht="20.100000000000001" customHeight="1">
      <c r="B584" s="60"/>
      <c r="C584" s="60"/>
      <c r="D584" s="60"/>
      <c r="E584" s="60"/>
    </row>
    <row r="585" spans="2:5" ht="20.100000000000001" customHeight="1">
      <c r="B585" s="60"/>
      <c r="C585" s="60"/>
      <c r="D585" s="60"/>
      <c r="E585" s="60"/>
    </row>
    <row r="586" spans="2:5" ht="20.100000000000001" customHeight="1">
      <c r="B586" s="60"/>
      <c r="C586" s="60"/>
      <c r="D586" s="60"/>
      <c r="E586" s="60"/>
    </row>
    <row r="587" spans="2:5" ht="20.100000000000001" customHeight="1">
      <c r="B587" s="60"/>
      <c r="C587" s="60"/>
      <c r="D587" s="60"/>
      <c r="E587" s="60"/>
    </row>
    <row r="588" spans="2:5" ht="20.100000000000001" customHeight="1">
      <c r="B588" s="60"/>
      <c r="C588" s="60"/>
      <c r="D588" s="60"/>
      <c r="E588" s="60"/>
    </row>
    <row r="589" spans="2:5" ht="20.100000000000001" customHeight="1">
      <c r="B589" s="60"/>
      <c r="C589" s="60"/>
      <c r="D589" s="60"/>
      <c r="E589" s="60"/>
    </row>
    <row r="590" spans="2:5" ht="20.100000000000001" customHeight="1">
      <c r="B590" s="60"/>
      <c r="C590" s="60"/>
      <c r="D590" s="60"/>
      <c r="E590" s="60"/>
    </row>
    <row r="591" spans="2:5" ht="20.100000000000001" customHeight="1">
      <c r="B591" s="60"/>
      <c r="C591" s="60"/>
      <c r="D591" s="60"/>
      <c r="E591" s="60"/>
    </row>
    <row r="592" spans="2:5" ht="20.100000000000001" customHeight="1">
      <c r="B592" s="60"/>
      <c r="C592" s="60"/>
      <c r="D592" s="60"/>
      <c r="E592" s="60"/>
    </row>
    <row r="593" spans="2:5" ht="20.100000000000001" customHeight="1">
      <c r="B593" s="60"/>
      <c r="C593" s="60"/>
      <c r="D593" s="60"/>
      <c r="E593" s="60"/>
    </row>
    <row r="594" spans="2:5" ht="20.100000000000001" customHeight="1">
      <c r="B594" s="60"/>
      <c r="C594" s="60"/>
      <c r="D594" s="60"/>
      <c r="E594" s="60"/>
    </row>
    <row r="595" spans="2:5" ht="20.100000000000001" customHeight="1">
      <c r="B595" s="60"/>
      <c r="C595" s="60"/>
      <c r="D595" s="60"/>
      <c r="E595" s="60"/>
    </row>
    <row r="596" spans="2:5" ht="20.100000000000001" customHeight="1">
      <c r="B596" s="60"/>
      <c r="C596" s="60"/>
      <c r="D596" s="60"/>
      <c r="E596" s="60"/>
    </row>
    <row r="597" spans="2:5" ht="20.100000000000001" customHeight="1">
      <c r="B597" s="60"/>
      <c r="C597" s="60"/>
      <c r="D597" s="60"/>
      <c r="E597" s="60"/>
    </row>
    <row r="598" spans="2:5" ht="20.100000000000001" customHeight="1">
      <c r="B598" s="60"/>
      <c r="C598" s="60"/>
      <c r="D598" s="60"/>
      <c r="E598" s="60"/>
    </row>
    <row r="599" spans="2:5" ht="20.100000000000001" customHeight="1">
      <c r="B599" s="60"/>
      <c r="C599" s="60"/>
      <c r="D599" s="60"/>
      <c r="E599" s="60"/>
    </row>
    <row r="600" spans="2:5" ht="20.100000000000001" customHeight="1">
      <c r="B600" s="60"/>
      <c r="C600" s="60"/>
      <c r="D600" s="60"/>
      <c r="E600" s="60"/>
    </row>
    <row r="601" spans="2:5" ht="20.100000000000001" customHeight="1">
      <c r="B601" s="60"/>
      <c r="C601" s="60"/>
      <c r="D601" s="60"/>
      <c r="E601" s="60"/>
    </row>
    <row r="602" spans="2:5" ht="20.100000000000001" customHeight="1">
      <c r="B602" s="60"/>
      <c r="C602" s="60"/>
      <c r="D602" s="60"/>
      <c r="E602" s="60"/>
    </row>
    <row r="603" spans="2:5" ht="20.100000000000001" customHeight="1">
      <c r="B603" s="60"/>
      <c r="C603" s="60"/>
      <c r="D603" s="60"/>
      <c r="E603" s="60"/>
    </row>
    <row r="604" spans="2:5" ht="20.100000000000001" customHeight="1">
      <c r="B604" s="60"/>
      <c r="C604" s="60"/>
      <c r="D604" s="60"/>
      <c r="E604" s="60"/>
    </row>
    <row r="605" spans="2:5" ht="20.100000000000001" customHeight="1">
      <c r="B605" s="60"/>
      <c r="C605" s="60"/>
      <c r="D605" s="60"/>
      <c r="E605" s="60"/>
    </row>
    <row r="606" spans="2:5" ht="20.100000000000001" customHeight="1">
      <c r="B606" s="60"/>
      <c r="C606" s="60"/>
      <c r="D606" s="60"/>
      <c r="E606" s="60"/>
    </row>
    <row r="607" spans="2:5" ht="20.100000000000001" customHeight="1">
      <c r="B607" s="60"/>
      <c r="C607" s="60"/>
      <c r="D607" s="60"/>
      <c r="E607" s="60"/>
    </row>
    <row r="608" spans="2:5" ht="20.100000000000001" customHeight="1">
      <c r="B608" s="60"/>
      <c r="C608" s="60"/>
      <c r="D608" s="60"/>
      <c r="E608" s="60"/>
    </row>
    <row r="609" spans="2:5" ht="20.100000000000001" customHeight="1">
      <c r="B609" s="60"/>
      <c r="C609" s="60"/>
      <c r="D609" s="60"/>
      <c r="E609" s="60"/>
    </row>
    <row r="610" spans="2:5" ht="20.100000000000001" customHeight="1">
      <c r="B610" s="60"/>
      <c r="C610" s="60"/>
      <c r="D610" s="60"/>
      <c r="E610" s="60"/>
    </row>
    <row r="611" spans="2:5" ht="20.100000000000001" customHeight="1">
      <c r="B611" s="60"/>
      <c r="C611" s="60"/>
      <c r="D611" s="60"/>
      <c r="E611" s="60"/>
    </row>
    <row r="612" spans="2:5" ht="20.100000000000001" customHeight="1">
      <c r="B612" s="60"/>
      <c r="C612" s="60"/>
      <c r="D612" s="60"/>
      <c r="E612" s="60"/>
    </row>
    <row r="613" spans="2:5" ht="20.100000000000001" customHeight="1">
      <c r="B613" s="60"/>
      <c r="C613" s="60"/>
      <c r="D613" s="60"/>
      <c r="E613" s="60"/>
    </row>
    <row r="614" spans="2:5" ht="20.100000000000001" customHeight="1">
      <c r="B614" s="60"/>
      <c r="C614" s="60"/>
      <c r="D614" s="60"/>
      <c r="E614" s="60"/>
    </row>
    <row r="615" spans="2:5" ht="20.100000000000001" customHeight="1">
      <c r="B615" s="60"/>
      <c r="C615" s="60"/>
      <c r="D615" s="60"/>
      <c r="E615" s="60"/>
    </row>
    <row r="616" spans="2:5" ht="20.100000000000001" customHeight="1">
      <c r="B616" s="60"/>
      <c r="C616" s="60"/>
      <c r="D616" s="60"/>
      <c r="E616" s="60"/>
    </row>
    <row r="617" spans="2:5" ht="20.100000000000001" customHeight="1">
      <c r="B617" s="60"/>
      <c r="C617" s="60"/>
      <c r="D617" s="60"/>
      <c r="E617" s="60"/>
    </row>
    <row r="618" spans="2:5" ht="20.100000000000001" customHeight="1">
      <c r="B618" s="60"/>
      <c r="C618" s="60"/>
      <c r="D618" s="60"/>
      <c r="E618" s="60"/>
    </row>
    <row r="619" spans="2:5" ht="20.100000000000001" customHeight="1">
      <c r="B619" s="60"/>
      <c r="C619" s="60"/>
      <c r="D619" s="60"/>
      <c r="E619" s="60"/>
    </row>
    <row r="620" spans="2:5" ht="20.100000000000001" customHeight="1">
      <c r="B620" s="60"/>
      <c r="C620" s="60"/>
      <c r="D620" s="60"/>
      <c r="E620" s="60"/>
    </row>
    <row r="621" spans="2:5" ht="20.100000000000001" customHeight="1">
      <c r="B621" s="60"/>
      <c r="C621" s="60"/>
      <c r="D621" s="60"/>
      <c r="E621" s="60"/>
    </row>
    <row r="622" spans="2:5" ht="20.100000000000001" customHeight="1">
      <c r="B622" s="60"/>
      <c r="C622" s="60"/>
      <c r="D622" s="60"/>
      <c r="E622" s="60"/>
    </row>
    <row r="623" spans="2:5" ht="20.100000000000001" customHeight="1">
      <c r="B623" s="60"/>
      <c r="C623" s="60"/>
      <c r="D623" s="60"/>
      <c r="E623" s="60"/>
    </row>
    <row r="624" spans="2:5" ht="20.100000000000001" customHeight="1">
      <c r="B624" s="60"/>
      <c r="C624" s="60"/>
      <c r="D624" s="60"/>
      <c r="E624" s="60"/>
    </row>
    <row r="625" spans="2:5" ht="20.100000000000001" customHeight="1">
      <c r="B625" s="60"/>
      <c r="C625" s="60"/>
      <c r="D625" s="60"/>
      <c r="E625" s="60"/>
    </row>
    <row r="626" spans="2:5" ht="20.100000000000001" customHeight="1">
      <c r="B626" s="60"/>
      <c r="C626" s="60"/>
      <c r="D626" s="60"/>
      <c r="E626" s="60"/>
    </row>
    <row r="627" spans="2:5" ht="20.100000000000001" customHeight="1">
      <c r="B627" s="60"/>
      <c r="C627" s="60"/>
      <c r="D627" s="60"/>
      <c r="E627" s="60"/>
    </row>
    <row r="628" spans="2:5" ht="20.100000000000001" customHeight="1">
      <c r="B628" s="60"/>
      <c r="C628" s="60"/>
      <c r="D628" s="60"/>
      <c r="E628" s="60"/>
    </row>
    <row r="629" spans="2:5" ht="20.100000000000001" customHeight="1">
      <c r="B629" s="60"/>
      <c r="C629" s="60"/>
      <c r="D629" s="60"/>
      <c r="E629" s="60"/>
    </row>
    <row r="630" spans="2:5" ht="20.100000000000001" customHeight="1">
      <c r="B630" s="60"/>
      <c r="C630" s="60"/>
      <c r="D630" s="60"/>
      <c r="E630" s="60"/>
    </row>
    <row r="631" spans="2:5" ht="20.100000000000001" customHeight="1">
      <c r="B631" s="60"/>
      <c r="C631" s="60"/>
      <c r="D631" s="60"/>
      <c r="E631" s="60"/>
    </row>
    <row r="632" spans="2:5" ht="20.100000000000001" customHeight="1">
      <c r="B632" s="60"/>
      <c r="C632" s="60"/>
      <c r="D632" s="60"/>
      <c r="E632" s="60"/>
    </row>
    <row r="633" spans="2:5" ht="20.100000000000001" customHeight="1">
      <c r="B633" s="60"/>
      <c r="C633" s="60"/>
      <c r="D633" s="60"/>
      <c r="E633" s="60"/>
    </row>
    <row r="634" spans="2:5" ht="20.100000000000001" customHeight="1">
      <c r="B634" s="60"/>
      <c r="C634" s="60"/>
      <c r="D634" s="60"/>
      <c r="E634" s="60"/>
    </row>
    <row r="635" spans="2:5" ht="20.100000000000001" customHeight="1">
      <c r="B635" s="60"/>
      <c r="C635" s="60"/>
      <c r="D635" s="60"/>
      <c r="E635" s="60"/>
    </row>
    <row r="636" spans="2:5" ht="20.100000000000001" customHeight="1">
      <c r="B636" s="60"/>
      <c r="C636" s="60"/>
      <c r="D636" s="60"/>
      <c r="E636" s="60"/>
    </row>
    <row r="637" spans="2:5" ht="20.100000000000001" customHeight="1">
      <c r="B637" s="60"/>
      <c r="C637" s="60"/>
      <c r="D637" s="60"/>
      <c r="E637" s="60"/>
    </row>
    <row r="638" spans="2:5" ht="20.100000000000001" customHeight="1">
      <c r="B638" s="60"/>
      <c r="C638" s="60"/>
      <c r="D638" s="60"/>
      <c r="E638" s="60"/>
    </row>
    <row r="639" spans="2:5" ht="20.100000000000001" customHeight="1">
      <c r="B639" s="60"/>
      <c r="C639" s="60"/>
      <c r="D639" s="60"/>
      <c r="E639" s="60"/>
    </row>
    <row r="640" spans="2:5" ht="20.100000000000001" customHeight="1">
      <c r="B640" s="60"/>
      <c r="C640" s="60"/>
      <c r="D640" s="60"/>
      <c r="E640" s="60"/>
    </row>
    <row r="641" spans="2:5" ht="20.100000000000001" customHeight="1">
      <c r="B641" s="60"/>
      <c r="C641" s="60"/>
      <c r="D641" s="60"/>
      <c r="E641" s="60"/>
    </row>
    <row r="642" spans="2:5" ht="20.100000000000001" customHeight="1">
      <c r="B642" s="60"/>
      <c r="C642" s="60"/>
      <c r="D642" s="60"/>
      <c r="E642" s="60"/>
    </row>
    <row r="643" spans="2:5" ht="20.100000000000001" customHeight="1">
      <c r="B643" s="60"/>
      <c r="C643" s="60"/>
      <c r="D643" s="60"/>
      <c r="E643" s="60"/>
    </row>
    <row r="644" spans="2:5" ht="20.100000000000001" customHeight="1">
      <c r="B644" s="60"/>
      <c r="C644" s="60"/>
      <c r="D644" s="60"/>
      <c r="E644" s="60"/>
    </row>
    <row r="645" spans="2:5" ht="20.100000000000001" customHeight="1">
      <c r="B645" s="60"/>
      <c r="C645" s="60"/>
      <c r="D645" s="60"/>
      <c r="E645" s="60"/>
    </row>
    <row r="646" spans="2:5" ht="20.100000000000001" customHeight="1">
      <c r="B646" s="60"/>
      <c r="C646" s="60"/>
      <c r="D646" s="60"/>
      <c r="E646" s="60"/>
    </row>
    <row r="647" spans="2:5" ht="20.100000000000001" customHeight="1">
      <c r="B647" s="60"/>
      <c r="C647" s="60"/>
      <c r="D647" s="60"/>
      <c r="E647" s="60"/>
    </row>
    <row r="648" spans="2:5" ht="20.100000000000001" customHeight="1">
      <c r="B648" s="60"/>
      <c r="C648" s="60"/>
      <c r="D648" s="60"/>
      <c r="E648" s="60"/>
    </row>
    <row r="649" spans="2:5" ht="20.100000000000001" customHeight="1">
      <c r="B649" s="60"/>
      <c r="C649" s="60"/>
      <c r="D649" s="60"/>
      <c r="E649" s="60"/>
    </row>
    <row r="650" spans="2:5" ht="20.100000000000001" customHeight="1">
      <c r="B650" s="60"/>
      <c r="C650" s="60"/>
      <c r="D650" s="60"/>
      <c r="E650" s="60"/>
    </row>
    <row r="651" spans="2:5" ht="20.100000000000001" customHeight="1">
      <c r="B651" s="60"/>
      <c r="C651" s="60"/>
      <c r="D651" s="60"/>
      <c r="E651" s="60"/>
    </row>
    <row r="652" spans="2:5" ht="20.100000000000001" customHeight="1">
      <c r="B652" s="60"/>
      <c r="C652" s="60"/>
      <c r="D652" s="60"/>
      <c r="E652" s="60"/>
    </row>
    <row r="653" spans="2:5" ht="20.100000000000001" customHeight="1">
      <c r="B653" s="60"/>
      <c r="C653" s="60"/>
      <c r="D653" s="60"/>
      <c r="E653" s="60"/>
    </row>
    <row r="654" spans="2:5" ht="20.100000000000001" customHeight="1">
      <c r="B654" s="60"/>
      <c r="C654" s="60"/>
      <c r="D654" s="60"/>
      <c r="E654" s="60"/>
    </row>
    <row r="655" spans="2:5" ht="20.100000000000001" customHeight="1">
      <c r="B655" s="60"/>
      <c r="C655" s="60"/>
      <c r="D655" s="60"/>
      <c r="E655" s="60"/>
    </row>
    <row r="656" spans="2:5" ht="20.100000000000001" customHeight="1">
      <c r="B656" s="60"/>
      <c r="C656" s="60"/>
      <c r="D656" s="60"/>
      <c r="E656" s="60"/>
    </row>
    <row r="657" spans="2:5" ht="20.100000000000001" customHeight="1">
      <c r="B657" s="60"/>
      <c r="C657" s="60"/>
      <c r="D657" s="60"/>
      <c r="E657" s="60"/>
    </row>
    <row r="658" spans="2:5" ht="20.100000000000001" customHeight="1">
      <c r="B658" s="60"/>
      <c r="C658" s="60"/>
      <c r="D658" s="60"/>
      <c r="E658" s="60"/>
    </row>
    <row r="659" spans="2:5" ht="20.100000000000001" customHeight="1">
      <c r="B659" s="60"/>
      <c r="C659" s="60"/>
      <c r="D659" s="60"/>
      <c r="E659" s="60"/>
    </row>
    <row r="660" spans="2:5" ht="20.100000000000001" customHeight="1">
      <c r="B660" s="60"/>
      <c r="C660" s="60"/>
      <c r="D660" s="60"/>
      <c r="E660" s="60"/>
    </row>
    <row r="661" spans="2:5" ht="20.100000000000001" customHeight="1">
      <c r="B661" s="60"/>
      <c r="C661" s="60"/>
      <c r="D661" s="60"/>
      <c r="E661" s="60"/>
    </row>
    <row r="662" spans="2:5" ht="20.100000000000001" customHeight="1">
      <c r="B662" s="60"/>
      <c r="C662" s="60"/>
      <c r="D662" s="60"/>
      <c r="E662" s="60"/>
    </row>
    <row r="663" spans="2:5" ht="20.100000000000001" customHeight="1">
      <c r="B663" s="60"/>
      <c r="C663" s="60"/>
      <c r="D663" s="60"/>
      <c r="E663" s="60"/>
    </row>
    <row r="664" spans="2:5" ht="20.100000000000001" customHeight="1">
      <c r="B664" s="60"/>
      <c r="C664" s="60"/>
      <c r="D664" s="60"/>
      <c r="E664" s="60"/>
    </row>
    <row r="665" spans="2:5" ht="20.100000000000001" customHeight="1">
      <c r="B665" s="60"/>
      <c r="C665" s="60"/>
      <c r="D665" s="60"/>
      <c r="E665" s="60"/>
    </row>
    <row r="666" spans="2:5" ht="20.100000000000001" customHeight="1">
      <c r="B666" s="60"/>
      <c r="C666" s="60"/>
      <c r="D666" s="60"/>
      <c r="E666" s="60"/>
    </row>
    <row r="667" spans="2:5" ht="20.100000000000001" customHeight="1">
      <c r="B667" s="60"/>
      <c r="C667" s="60"/>
      <c r="D667" s="60"/>
      <c r="E667" s="60"/>
    </row>
    <row r="668" spans="2:5" ht="20.100000000000001" customHeight="1">
      <c r="B668" s="60"/>
      <c r="C668" s="60"/>
      <c r="D668" s="60"/>
      <c r="E668" s="60"/>
    </row>
    <row r="669" spans="2:5" ht="20.100000000000001" customHeight="1">
      <c r="B669" s="60"/>
      <c r="C669" s="60"/>
      <c r="D669" s="60"/>
      <c r="E669" s="60"/>
    </row>
    <row r="670" spans="2:5" ht="20.100000000000001" customHeight="1">
      <c r="B670" s="60"/>
      <c r="C670" s="60"/>
      <c r="D670" s="60"/>
      <c r="E670" s="60"/>
    </row>
    <row r="671" spans="2:5" ht="20.100000000000001" customHeight="1">
      <c r="B671" s="60"/>
      <c r="C671" s="60"/>
      <c r="D671" s="60"/>
      <c r="E671" s="60"/>
    </row>
    <row r="672" spans="2:5" ht="20.100000000000001" customHeight="1">
      <c r="B672" s="60"/>
      <c r="C672" s="60"/>
      <c r="D672" s="60"/>
      <c r="E672" s="60"/>
    </row>
    <row r="673" spans="2:5" ht="20.100000000000001" customHeight="1">
      <c r="B673" s="60"/>
      <c r="C673" s="60"/>
      <c r="D673" s="60"/>
      <c r="E673" s="60"/>
    </row>
    <row r="674" spans="2:5" ht="20.100000000000001" customHeight="1">
      <c r="B674" s="60"/>
      <c r="C674" s="60"/>
      <c r="D674" s="60"/>
      <c r="E674" s="60"/>
    </row>
    <row r="675" spans="2:5" ht="20.100000000000001" customHeight="1">
      <c r="B675" s="60"/>
      <c r="C675" s="60"/>
      <c r="D675" s="60"/>
      <c r="E675" s="60"/>
    </row>
    <row r="676" spans="2:5" ht="20.100000000000001" customHeight="1">
      <c r="B676" s="60"/>
      <c r="C676" s="60"/>
      <c r="D676" s="60"/>
      <c r="E676" s="60"/>
    </row>
    <row r="677" spans="2:5" ht="20.100000000000001" customHeight="1">
      <c r="B677" s="60"/>
      <c r="C677" s="60"/>
      <c r="D677" s="60"/>
      <c r="E677" s="60"/>
    </row>
    <row r="678" spans="2:5" ht="20.100000000000001" customHeight="1">
      <c r="B678" s="60"/>
      <c r="C678" s="60"/>
      <c r="D678" s="60"/>
      <c r="E678" s="60"/>
    </row>
    <row r="679" spans="2:5" ht="20.100000000000001" customHeight="1">
      <c r="B679" s="60"/>
      <c r="C679" s="60"/>
      <c r="D679" s="60"/>
      <c r="E679" s="60"/>
    </row>
    <row r="680" spans="2:5" ht="20.100000000000001" customHeight="1">
      <c r="B680" s="60"/>
      <c r="C680" s="60"/>
      <c r="D680" s="60"/>
      <c r="E680" s="60"/>
    </row>
    <row r="681" spans="2:5" ht="20.100000000000001" customHeight="1">
      <c r="B681" s="60"/>
      <c r="C681" s="60"/>
      <c r="D681" s="60"/>
      <c r="E681" s="60"/>
    </row>
    <row r="682" spans="2:5" ht="20.100000000000001" customHeight="1">
      <c r="B682" s="60"/>
      <c r="C682" s="60"/>
      <c r="D682" s="60"/>
      <c r="E682" s="60"/>
    </row>
    <row r="683" spans="2:5" ht="20.100000000000001" customHeight="1">
      <c r="B683" s="60"/>
      <c r="C683" s="60"/>
      <c r="D683" s="60"/>
      <c r="E683" s="60"/>
    </row>
    <row r="684" spans="2:5" ht="20.100000000000001" customHeight="1">
      <c r="B684" s="60"/>
      <c r="C684" s="60"/>
      <c r="D684" s="60"/>
      <c r="E684" s="60"/>
    </row>
    <row r="685" spans="2:5" ht="20.100000000000001" customHeight="1">
      <c r="B685" s="60"/>
      <c r="C685" s="60"/>
      <c r="D685" s="60"/>
      <c r="E685" s="60"/>
    </row>
    <row r="686" spans="2:5" ht="20.100000000000001" customHeight="1">
      <c r="B686" s="60"/>
      <c r="C686" s="60"/>
      <c r="D686" s="60"/>
      <c r="E686" s="60"/>
    </row>
    <row r="687" spans="2:5" ht="20.100000000000001" customHeight="1">
      <c r="B687" s="60"/>
      <c r="C687" s="60"/>
      <c r="D687" s="60"/>
      <c r="E687" s="60"/>
    </row>
    <row r="688" spans="2:5" ht="20.100000000000001" customHeight="1">
      <c r="B688" s="60"/>
      <c r="C688" s="60"/>
      <c r="D688" s="60"/>
      <c r="E688" s="60"/>
    </row>
    <row r="689" spans="2:5" ht="20.100000000000001" customHeight="1">
      <c r="B689" s="60"/>
      <c r="C689" s="60"/>
      <c r="D689" s="60"/>
      <c r="E689" s="60"/>
    </row>
    <row r="690" spans="2:5" ht="20.100000000000001" customHeight="1">
      <c r="B690" s="60"/>
      <c r="C690" s="60"/>
      <c r="D690" s="60"/>
      <c r="E690" s="60"/>
    </row>
    <row r="691" spans="2:5" ht="20.100000000000001" customHeight="1">
      <c r="B691" s="60"/>
      <c r="C691" s="60"/>
      <c r="D691" s="60"/>
      <c r="E691" s="60"/>
    </row>
    <row r="692" spans="2:5" ht="20.100000000000001" customHeight="1">
      <c r="B692" s="60"/>
      <c r="C692" s="60"/>
      <c r="D692" s="60"/>
      <c r="E692" s="60"/>
    </row>
    <row r="693" spans="2:5" ht="20.100000000000001" customHeight="1">
      <c r="B693" s="60"/>
      <c r="C693" s="60"/>
      <c r="D693" s="60"/>
      <c r="E693" s="60"/>
    </row>
    <row r="694" spans="2:5" ht="20.100000000000001" customHeight="1">
      <c r="B694" s="60"/>
      <c r="C694" s="60"/>
      <c r="D694" s="60"/>
      <c r="E694" s="60"/>
    </row>
    <row r="695" spans="2:5" ht="20.100000000000001" customHeight="1">
      <c r="B695" s="60"/>
      <c r="C695" s="60"/>
      <c r="D695" s="60"/>
      <c r="E695" s="60"/>
    </row>
    <row r="696" spans="2:5" ht="20.100000000000001" customHeight="1">
      <c r="B696" s="60"/>
      <c r="C696" s="60"/>
      <c r="D696" s="60"/>
      <c r="E696" s="60"/>
    </row>
    <row r="697" spans="2:5" ht="20.100000000000001" customHeight="1">
      <c r="B697" s="60"/>
      <c r="C697" s="60"/>
      <c r="D697" s="60"/>
      <c r="E697" s="60"/>
    </row>
    <row r="698" spans="2:5" ht="20.100000000000001" customHeight="1">
      <c r="B698" s="60"/>
      <c r="C698" s="60"/>
      <c r="D698" s="60"/>
      <c r="E698" s="60"/>
    </row>
    <row r="699" spans="2:5" ht="20.100000000000001" customHeight="1">
      <c r="B699" s="60"/>
      <c r="C699" s="60"/>
      <c r="D699" s="60"/>
      <c r="E699" s="60"/>
    </row>
    <row r="700" spans="2:5" ht="20.100000000000001" customHeight="1">
      <c r="B700" s="60"/>
      <c r="C700" s="60"/>
      <c r="D700" s="60"/>
      <c r="E700" s="60"/>
    </row>
    <row r="701" spans="2:5" ht="20.100000000000001" customHeight="1">
      <c r="B701" s="60"/>
      <c r="C701" s="60"/>
      <c r="D701" s="60"/>
      <c r="E701" s="60"/>
    </row>
    <row r="702" spans="2:5" ht="20.100000000000001" customHeight="1">
      <c r="B702" s="60"/>
      <c r="C702" s="60"/>
      <c r="D702" s="60"/>
      <c r="E702" s="60"/>
    </row>
    <row r="703" spans="2:5" ht="20.100000000000001" customHeight="1">
      <c r="B703" s="60"/>
      <c r="C703" s="60"/>
      <c r="D703" s="60"/>
      <c r="E703" s="60"/>
    </row>
    <row r="704" spans="2:5" ht="20.100000000000001" customHeight="1">
      <c r="B704" s="60"/>
      <c r="C704" s="60"/>
      <c r="D704" s="60"/>
      <c r="E704" s="60"/>
    </row>
    <row r="705" spans="2:5" ht="20.100000000000001" customHeight="1">
      <c r="B705" s="60"/>
      <c r="C705" s="60"/>
      <c r="D705" s="60"/>
      <c r="E705" s="60"/>
    </row>
    <row r="706" spans="2:5" ht="20.100000000000001" customHeight="1">
      <c r="B706" s="60"/>
      <c r="C706" s="60"/>
      <c r="D706" s="60"/>
      <c r="E706" s="60"/>
    </row>
    <row r="707" spans="2:5" ht="20.100000000000001" customHeight="1">
      <c r="B707" s="60"/>
      <c r="C707" s="60"/>
      <c r="D707" s="60"/>
      <c r="E707" s="60"/>
    </row>
    <row r="708" spans="2:5" ht="20.100000000000001" customHeight="1">
      <c r="B708" s="60"/>
      <c r="C708" s="60"/>
      <c r="D708" s="60"/>
      <c r="E708" s="60"/>
    </row>
    <row r="709" spans="2:5" ht="20.100000000000001" customHeight="1">
      <c r="B709" s="60"/>
      <c r="C709" s="60"/>
      <c r="D709" s="60"/>
      <c r="E709" s="60"/>
    </row>
    <row r="710" spans="2:5" ht="20.100000000000001" customHeight="1">
      <c r="B710" s="60"/>
      <c r="C710" s="60"/>
      <c r="D710" s="60"/>
      <c r="E710" s="60"/>
    </row>
    <row r="711" spans="2:5" ht="20.100000000000001" customHeight="1">
      <c r="B711" s="60"/>
      <c r="C711" s="60"/>
      <c r="D711" s="60"/>
      <c r="E711" s="60"/>
    </row>
    <row r="712" spans="2:5" ht="20.100000000000001" customHeight="1">
      <c r="B712" s="60"/>
      <c r="C712" s="60"/>
      <c r="D712" s="60"/>
      <c r="E712" s="60"/>
    </row>
    <row r="713" spans="2:5" ht="20.100000000000001" customHeight="1">
      <c r="B713" s="60"/>
      <c r="C713" s="60"/>
      <c r="D713" s="60"/>
      <c r="E713" s="60"/>
    </row>
    <row r="714" spans="2:5" ht="20.100000000000001" customHeight="1">
      <c r="B714" s="60"/>
      <c r="C714" s="60"/>
      <c r="D714" s="60"/>
      <c r="E714" s="60"/>
    </row>
    <row r="715" spans="2:5" ht="20.100000000000001" customHeight="1">
      <c r="B715" s="60"/>
      <c r="C715" s="60"/>
      <c r="D715" s="60"/>
      <c r="E715" s="60"/>
    </row>
    <row r="716" spans="2:5" ht="20.100000000000001" customHeight="1">
      <c r="B716" s="60"/>
      <c r="C716" s="60"/>
      <c r="D716" s="60"/>
      <c r="E716" s="60"/>
    </row>
    <row r="717" spans="2:5" ht="20.100000000000001" customHeight="1">
      <c r="B717" s="60"/>
      <c r="C717" s="60"/>
      <c r="D717" s="60"/>
      <c r="E717" s="60"/>
    </row>
    <row r="718" spans="2:5" ht="20.100000000000001" customHeight="1">
      <c r="B718" s="60"/>
      <c r="C718" s="60"/>
      <c r="D718" s="60"/>
      <c r="E718" s="60"/>
    </row>
    <row r="719" spans="2:5" ht="20.100000000000001" customHeight="1">
      <c r="B719" s="60"/>
      <c r="C719" s="60"/>
      <c r="D719" s="60"/>
      <c r="E719" s="60"/>
    </row>
    <row r="720" spans="2:5" ht="20.100000000000001" customHeight="1">
      <c r="B720" s="60"/>
      <c r="C720" s="60"/>
      <c r="D720" s="60"/>
      <c r="E720" s="60"/>
    </row>
    <row r="721" spans="2:5" ht="20.100000000000001" customHeight="1">
      <c r="B721" s="60"/>
      <c r="C721" s="60"/>
      <c r="D721" s="60"/>
      <c r="E721" s="60"/>
    </row>
    <row r="722" spans="2:5" ht="20.100000000000001" customHeight="1">
      <c r="B722" s="60"/>
      <c r="C722" s="60"/>
      <c r="D722" s="60"/>
      <c r="E722" s="60"/>
    </row>
    <row r="723" spans="2:5" ht="20.100000000000001" customHeight="1">
      <c r="B723" s="60"/>
      <c r="C723" s="60"/>
      <c r="D723" s="60"/>
      <c r="E723" s="60"/>
    </row>
    <row r="724" spans="2:5" ht="20.100000000000001" customHeight="1">
      <c r="B724" s="60"/>
      <c r="C724" s="60"/>
      <c r="D724" s="60"/>
      <c r="E724" s="60"/>
    </row>
    <row r="725" spans="2:5" ht="20.100000000000001" customHeight="1">
      <c r="B725" s="60"/>
      <c r="C725" s="60"/>
      <c r="D725" s="60"/>
      <c r="E725" s="60"/>
    </row>
    <row r="726" spans="2:5" ht="20.100000000000001" customHeight="1">
      <c r="B726" s="60"/>
      <c r="C726" s="60"/>
      <c r="D726" s="60"/>
      <c r="E726" s="60"/>
    </row>
    <row r="727" spans="2:5" ht="20.100000000000001" customHeight="1">
      <c r="B727" s="60"/>
      <c r="C727" s="60"/>
      <c r="D727" s="60"/>
      <c r="E727" s="60"/>
    </row>
    <row r="728" spans="2:5" ht="20.100000000000001" customHeight="1">
      <c r="B728" s="60"/>
      <c r="C728" s="60"/>
      <c r="D728" s="60"/>
      <c r="E728" s="60"/>
    </row>
    <row r="729" spans="2:5" ht="20.100000000000001" customHeight="1">
      <c r="B729" s="60"/>
      <c r="C729" s="60"/>
      <c r="D729" s="60"/>
      <c r="E729" s="60"/>
    </row>
    <row r="730" spans="2:5" ht="20.100000000000001" customHeight="1">
      <c r="B730" s="60"/>
      <c r="C730" s="60"/>
      <c r="D730" s="60"/>
      <c r="E730" s="60"/>
    </row>
    <row r="731" spans="2:5" ht="20.100000000000001" customHeight="1">
      <c r="B731" s="60"/>
      <c r="C731" s="60"/>
      <c r="D731" s="60"/>
      <c r="E731" s="60"/>
    </row>
    <row r="732" spans="2:5" ht="20.100000000000001" customHeight="1">
      <c r="B732" s="60"/>
      <c r="C732" s="60"/>
      <c r="D732" s="60"/>
      <c r="E732" s="60"/>
    </row>
    <row r="733" spans="2:5" ht="20.100000000000001" customHeight="1">
      <c r="B733" s="60"/>
      <c r="C733" s="60"/>
      <c r="D733" s="60"/>
      <c r="E733" s="60"/>
    </row>
    <row r="734" spans="2:5" ht="20.100000000000001" customHeight="1">
      <c r="B734" s="60"/>
      <c r="C734" s="60"/>
      <c r="D734" s="60"/>
      <c r="E734" s="60"/>
    </row>
    <row r="735" spans="2:5" ht="20.100000000000001" customHeight="1">
      <c r="B735" s="60"/>
      <c r="C735" s="60"/>
      <c r="D735" s="60"/>
      <c r="E735" s="60"/>
    </row>
    <row r="736" spans="2:5" ht="20.100000000000001" customHeight="1">
      <c r="B736" s="60"/>
      <c r="C736" s="60"/>
      <c r="D736" s="60"/>
      <c r="E736" s="60"/>
    </row>
    <row r="737" spans="2:5" ht="20.100000000000001" customHeight="1">
      <c r="B737" s="60"/>
      <c r="C737" s="60"/>
      <c r="D737" s="60"/>
      <c r="E737" s="60"/>
    </row>
    <row r="738" spans="2:5" ht="20.100000000000001" customHeight="1">
      <c r="B738" s="60"/>
      <c r="C738" s="60"/>
      <c r="D738" s="60"/>
      <c r="E738" s="60"/>
    </row>
    <row r="739" spans="2:5" ht="20.100000000000001" customHeight="1">
      <c r="B739" s="60"/>
      <c r="C739" s="60"/>
      <c r="D739" s="60"/>
      <c r="E739" s="60"/>
    </row>
    <row r="740" spans="2:5" ht="20.100000000000001" customHeight="1">
      <c r="B740" s="60"/>
      <c r="C740" s="60"/>
      <c r="D740" s="60"/>
      <c r="E740" s="60"/>
    </row>
    <row r="741" spans="2:5" ht="20.100000000000001" customHeight="1">
      <c r="B741" s="60"/>
      <c r="C741" s="60"/>
      <c r="D741" s="60"/>
      <c r="E741" s="60"/>
    </row>
    <row r="742" spans="2:5" ht="20.100000000000001" customHeight="1">
      <c r="B742" s="60"/>
      <c r="C742" s="60"/>
      <c r="D742" s="60"/>
      <c r="E742" s="60"/>
    </row>
    <row r="743" spans="2:5" ht="20.100000000000001" customHeight="1">
      <c r="B743" s="60"/>
      <c r="C743" s="60"/>
      <c r="D743" s="60"/>
      <c r="E743" s="60"/>
    </row>
    <row r="744" spans="2:5" ht="20.100000000000001" customHeight="1">
      <c r="B744" s="60"/>
      <c r="C744" s="60"/>
      <c r="D744" s="60"/>
      <c r="E744" s="60"/>
    </row>
    <row r="745" spans="2:5" ht="20.100000000000001" customHeight="1">
      <c r="B745" s="60"/>
      <c r="C745" s="60"/>
      <c r="D745" s="60"/>
      <c r="E745" s="60"/>
    </row>
    <row r="746" spans="2:5" ht="20.100000000000001" customHeight="1">
      <c r="B746" s="60"/>
      <c r="C746" s="60"/>
      <c r="D746" s="60"/>
      <c r="E746" s="60"/>
    </row>
    <row r="747" spans="2:5" ht="20.100000000000001" customHeight="1">
      <c r="B747" s="60"/>
      <c r="C747" s="60"/>
      <c r="D747" s="60"/>
      <c r="E747" s="60"/>
    </row>
    <row r="748" spans="2:5" ht="20.100000000000001" customHeight="1">
      <c r="B748" s="60"/>
      <c r="C748" s="60"/>
      <c r="D748" s="60"/>
      <c r="E748" s="60"/>
    </row>
    <row r="749" spans="2:5" ht="20.100000000000001" customHeight="1">
      <c r="B749" s="60"/>
      <c r="C749" s="60"/>
      <c r="D749" s="60"/>
      <c r="E749" s="60"/>
    </row>
    <row r="750" spans="2:5" ht="20.100000000000001" customHeight="1">
      <c r="B750" s="60"/>
      <c r="C750" s="60"/>
      <c r="D750" s="60"/>
      <c r="E750" s="60"/>
    </row>
    <row r="751" spans="2:5" ht="20.100000000000001" customHeight="1">
      <c r="B751" s="60"/>
      <c r="C751" s="60"/>
      <c r="D751" s="60"/>
      <c r="E751" s="60"/>
    </row>
    <row r="752" spans="2:5" ht="20.100000000000001" customHeight="1">
      <c r="B752" s="60"/>
      <c r="C752" s="60"/>
      <c r="D752" s="60"/>
      <c r="E752" s="60"/>
    </row>
    <row r="753" spans="2:5" ht="20.100000000000001" customHeight="1">
      <c r="B753" s="60"/>
      <c r="C753" s="60"/>
      <c r="D753" s="60"/>
      <c r="E753" s="60"/>
    </row>
    <row r="754" spans="2:5" ht="20.100000000000001" customHeight="1">
      <c r="B754" s="60"/>
      <c r="C754" s="60"/>
      <c r="D754" s="60"/>
      <c r="E754" s="60"/>
    </row>
    <row r="755" spans="2:5" ht="20.100000000000001" customHeight="1">
      <c r="B755" s="60"/>
      <c r="C755" s="60"/>
      <c r="D755" s="60"/>
      <c r="E755" s="60"/>
    </row>
    <row r="756" spans="2:5" ht="20.100000000000001" customHeight="1">
      <c r="B756" s="60"/>
      <c r="C756" s="60"/>
      <c r="D756" s="60"/>
      <c r="E756" s="60"/>
    </row>
    <row r="757" spans="2:5" ht="20.100000000000001" customHeight="1">
      <c r="B757" s="60"/>
      <c r="C757" s="60"/>
      <c r="D757" s="60"/>
      <c r="E757" s="60"/>
    </row>
    <row r="758" spans="2:5" ht="20.100000000000001" customHeight="1">
      <c r="B758" s="60"/>
      <c r="C758" s="60"/>
      <c r="D758" s="60"/>
      <c r="E758" s="60"/>
    </row>
    <row r="759" spans="2:5" ht="20.100000000000001" customHeight="1">
      <c r="B759" s="60"/>
      <c r="C759" s="60"/>
      <c r="D759" s="60"/>
      <c r="E759" s="60"/>
    </row>
    <row r="760" spans="2:5" ht="20.100000000000001" customHeight="1">
      <c r="B760" s="60"/>
      <c r="C760" s="60"/>
      <c r="D760" s="60"/>
      <c r="E760" s="60"/>
    </row>
    <row r="761" spans="2:5" ht="20.100000000000001" customHeight="1">
      <c r="B761" s="60"/>
      <c r="C761" s="60"/>
      <c r="D761" s="60"/>
      <c r="E761" s="60"/>
    </row>
    <row r="762" spans="2:5" ht="20.100000000000001" customHeight="1">
      <c r="B762" s="60"/>
      <c r="C762" s="60"/>
      <c r="D762" s="60"/>
      <c r="E762" s="60"/>
    </row>
    <row r="763" spans="2:5" ht="20.100000000000001" customHeight="1">
      <c r="B763" s="60"/>
      <c r="C763" s="60"/>
      <c r="D763" s="60"/>
      <c r="E763" s="60"/>
    </row>
    <row r="764" spans="2:5" ht="20.100000000000001" customHeight="1">
      <c r="B764" s="60"/>
      <c r="C764" s="60"/>
      <c r="D764" s="60"/>
      <c r="E764" s="60"/>
    </row>
    <row r="765" spans="2:5" ht="20.100000000000001" customHeight="1">
      <c r="B765" s="60"/>
      <c r="C765" s="60"/>
      <c r="D765" s="60"/>
      <c r="E765" s="60"/>
    </row>
    <row r="766" spans="2:5" ht="20.100000000000001" customHeight="1">
      <c r="B766" s="60"/>
      <c r="C766" s="60"/>
      <c r="D766" s="60"/>
      <c r="E766" s="60"/>
    </row>
    <row r="767" spans="2:5" ht="20.100000000000001" customHeight="1">
      <c r="B767" s="60"/>
      <c r="C767" s="60"/>
      <c r="D767" s="60"/>
      <c r="E767" s="60"/>
    </row>
    <row r="768" spans="2:5" ht="20.100000000000001" customHeight="1">
      <c r="B768" s="60"/>
      <c r="C768" s="60"/>
      <c r="D768" s="60"/>
      <c r="E768" s="60"/>
    </row>
    <row r="769" spans="2:5" ht="20.100000000000001" customHeight="1">
      <c r="B769" s="60"/>
      <c r="C769" s="60"/>
      <c r="D769" s="60"/>
      <c r="E769" s="60"/>
    </row>
    <row r="770" spans="2:5" ht="20.100000000000001" customHeight="1">
      <c r="B770" s="60"/>
      <c r="C770" s="60"/>
      <c r="D770" s="60"/>
      <c r="E770" s="60"/>
    </row>
    <row r="771" spans="2:5" ht="20.100000000000001" customHeight="1">
      <c r="B771" s="60"/>
      <c r="C771" s="60"/>
      <c r="D771" s="60"/>
      <c r="E771" s="60"/>
    </row>
    <row r="772" spans="2:5" ht="20.100000000000001" customHeight="1">
      <c r="B772" s="60"/>
      <c r="C772" s="60"/>
      <c r="D772" s="60"/>
      <c r="E772" s="60"/>
    </row>
    <row r="773" spans="2:5" ht="20.100000000000001" customHeight="1">
      <c r="B773" s="60"/>
      <c r="C773" s="60"/>
      <c r="D773" s="60"/>
      <c r="E773" s="60"/>
    </row>
    <row r="774" spans="2:5" ht="20.100000000000001" customHeight="1">
      <c r="B774" s="60"/>
      <c r="C774" s="60"/>
      <c r="D774" s="60"/>
      <c r="E774" s="60"/>
    </row>
    <row r="775" spans="2:5" ht="20.100000000000001" customHeight="1">
      <c r="B775" s="60"/>
      <c r="C775" s="60"/>
      <c r="D775" s="60"/>
      <c r="E775" s="60"/>
    </row>
    <row r="776" spans="2:5" ht="20.100000000000001" customHeight="1">
      <c r="B776" s="60"/>
      <c r="C776" s="60"/>
      <c r="D776" s="60"/>
      <c r="E776" s="60"/>
    </row>
    <row r="777" spans="2:5" ht="20.100000000000001" customHeight="1">
      <c r="B777" s="60"/>
      <c r="C777" s="60"/>
      <c r="D777" s="60"/>
      <c r="E777" s="60"/>
    </row>
    <row r="778" spans="2:5" ht="20.100000000000001" customHeight="1">
      <c r="B778" s="60"/>
      <c r="C778" s="60"/>
      <c r="D778" s="60"/>
      <c r="E778" s="60"/>
    </row>
    <row r="779" spans="2:5" ht="20.100000000000001" customHeight="1">
      <c r="B779" s="60"/>
      <c r="C779" s="60"/>
      <c r="D779" s="60"/>
      <c r="E779" s="60"/>
    </row>
    <row r="780" spans="2:5" ht="20.100000000000001" customHeight="1">
      <c r="B780" s="60"/>
      <c r="C780" s="60"/>
      <c r="D780" s="60"/>
      <c r="E780" s="60"/>
    </row>
    <row r="781" spans="2:5" ht="20.100000000000001" customHeight="1">
      <c r="B781" s="60"/>
      <c r="C781" s="60"/>
      <c r="D781" s="60"/>
      <c r="E781" s="60"/>
    </row>
    <row r="782" spans="2:5" ht="20.100000000000001" customHeight="1">
      <c r="B782" s="60"/>
      <c r="C782" s="60"/>
      <c r="D782" s="60"/>
      <c r="E782" s="60"/>
    </row>
    <row r="783" spans="2:5" ht="20.100000000000001" customHeight="1">
      <c r="B783" s="60"/>
      <c r="C783" s="60"/>
      <c r="D783" s="60"/>
      <c r="E783" s="60"/>
    </row>
    <row r="784" spans="2:5" ht="20.100000000000001" customHeight="1">
      <c r="B784" s="60"/>
      <c r="C784" s="60"/>
      <c r="D784" s="60"/>
      <c r="E784" s="60"/>
    </row>
    <row r="785" spans="2:5" ht="20.100000000000001" customHeight="1">
      <c r="B785" s="60"/>
      <c r="C785" s="60"/>
      <c r="D785" s="60"/>
      <c r="E785" s="60"/>
    </row>
    <row r="786" spans="2:5" ht="20.100000000000001" customHeight="1">
      <c r="B786" s="60"/>
      <c r="C786" s="60"/>
      <c r="D786" s="60"/>
      <c r="E786" s="60"/>
    </row>
    <row r="787" spans="2:5" ht="20.100000000000001" customHeight="1">
      <c r="B787" s="60"/>
      <c r="C787" s="60"/>
      <c r="D787" s="60"/>
      <c r="E787" s="60"/>
    </row>
    <row r="788" spans="2:5" ht="20.100000000000001" customHeight="1">
      <c r="B788" s="60"/>
      <c r="C788" s="60"/>
      <c r="D788" s="60"/>
      <c r="E788" s="60"/>
    </row>
    <row r="789" spans="2:5" ht="20.100000000000001" customHeight="1">
      <c r="B789" s="60"/>
      <c r="C789" s="60"/>
      <c r="D789" s="60"/>
      <c r="E789" s="60"/>
    </row>
    <row r="790" spans="2:5" ht="20.100000000000001" customHeight="1">
      <c r="B790" s="60"/>
      <c r="C790" s="60"/>
      <c r="D790" s="60"/>
      <c r="E790" s="60"/>
    </row>
    <row r="791" spans="2:5" ht="20.100000000000001" customHeight="1">
      <c r="B791" s="60"/>
      <c r="C791" s="60"/>
      <c r="D791" s="60"/>
      <c r="E791" s="60"/>
    </row>
    <row r="792" spans="2:5" ht="20.100000000000001" customHeight="1">
      <c r="B792" s="60"/>
      <c r="C792" s="60"/>
      <c r="D792" s="60"/>
      <c r="E792" s="60"/>
    </row>
    <row r="793" spans="2:5" ht="20.100000000000001" customHeight="1">
      <c r="B793" s="60"/>
      <c r="C793" s="60"/>
      <c r="D793" s="60"/>
      <c r="E793" s="60"/>
    </row>
    <row r="794" spans="2:5" ht="20.100000000000001" customHeight="1">
      <c r="B794" s="60"/>
      <c r="C794" s="60"/>
      <c r="D794" s="60"/>
      <c r="E794" s="60"/>
    </row>
    <row r="795" spans="2:5" ht="20.100000000000001" customHeight="1">
      <c r="B795" s="60"/>
      <c r="C795" s="60"/>
      <c r="D795" s="60"/>
      <c r="E795" s="60"/>
    </row>
    <row r="796" spans="2:5" ht="20.100000000000001" customHeight="1">
      <c r="B796" s="60"/>
      <c r="C796" s="60"/>
      <c r="D796" s="60"/>
      <c r="E796" s="60"/>
    </row>
    <row r="797" spans="2:5" ht="20.100000000000001" customHeight="1">
      <c r="B797" s="60"/>
      <c r="C797" s="60"/>
      <c r="D797" s="60"/>
      <c r="E797" s="60"/>
    </row>
    <row r="798" spans="2:5" ht="20.100000000000001" customHeight="1">
      <c r="B798" s="60"/>
      <c r="C798" s="60"/>
      <c r="D798" s="60"/>
      <c r="E798" s="60"/>
    </row>
    <row r="799" spans="2:5" ht="20.100000000000001" customHeight="1">
      <c r="B799" s="60"/>
      <c r="C799" s="60"/>
      <c r="D799" s="60"/>
      <c r="E799" s="60"/>
    </row>
    <row r="800" spans="2:5" ht="20.100000000000001" customHeight="1">
      <c r="B800" s="60"/>
      <c r="C800" s="60"/>
      <c r="D800" s="60"/>
      <c r="E800" s="60"/>
    </row>
    <row r="801" spans="2:5" ht="20.100000000000001" customHeight="1">
      <c r="B801" s="60"/>
      <c r="C801" s="60"/>
      <c r="D801" s="60"/>
      <c r="E801" s="60"/>
    </row>
    <row r="802" spans="2:5" ht="20.100000000000001" customHeight="1">
      <c r="B802" s="60"/>
      <c r="C802" s="60"/>
      <c r="D802" s="60"/>
      <c r="E802" s="60"/>
    </row>
    <row r="803" spans="2:5" ht="20.100000000000001" customHeight="1">
      <c r="B803" s="60"/>
      <c r="C803" s="60"/>
      <c r="D803" s="60"/>
      <c r="E803" s="60"/>
    </row>
    <row r="804" spans="2:5" ht="20.100000000000001" customHeight="1">
      <c r="B804" s="60"/>
      <c r="C804" s="60"/>
      <c r="D804" s="60"/>
      <c r="E804" s="60"/>
    </row>
  </sheetData>
  <sheetProtection algorithmName="SHA-512" hashValue="pgxIR8CsTlILU6B7AoPryIXGGi6HuiWqcT0qi2/+rBPj03ku/IPI/koXe1eTicjfSoMagmVhsD7qFo39smxKbg==" saltValue="eP4zN7DQA4s9xmHlV2/kfA==" spinCount="100000" sheet="1" objects="1" scenarios="1"/>
  <protectedRanges>
    <protectedRange sqref="R7" name="Range1"/>
  </protectedRange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Panel Power CAL</vt:lpstr>
      <vt:lpstr>CAL</vt:lpstr>
      <vt:lpstr>'Panel Power CAL'!Print_Area</vt:lpstr>
      <vt:lpstr>'Panel Power CAL'!Print_Titles</vt:lpstr>
    </vt:vector>
  </TitlesOfParts>
  <Company>NICSA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Pejman Tarakameh</dc:creator>
  <cp:lastModifiedBy>Simin Ansari</cp:lastModifiedBy>
  <cp:lastPrinted>2021-09-01T11:23:42Z</cp:lastPrinted>
  <dcterms:created xsi:type="dcterms:W3CDTF">2021-08-11T12:00:14Z</dcterms:created>
  <dcterms:modified xsi:type="dcterms:W3CDTF">2021-09-07T10:36:16Z</dcterms:modified>
</cp:coreProperties>
</file>